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Петровское" sheetId="10" r:id="rId1"/>
  </sheets>
  <calcPr calcId="124519" refMode="R1C1"/>
</workbook>
</file>

<file path=xl/calcChain.xml><?xml version="1.0" encoding="utf-8"?>
<calcChain xmlns="http://schemas.openxmlformats.org/spreadsheetml/2006/main">
  <c r="G31" i="10"/>
  <c r="F31"/>
  <c r="G81" l="1"/>
  <c r="F81"/>
  <c r="G72"/>
  <c r="F72"/>
  <c r="G64"/>
  <c r="F64"/>
  <c r="G54"/>
  <c r="F54"/>
  <c r="G24"/>
  <c r="F24"/>
  <c r="G76"/>
  <c r="G9"/>
  <c r="G8" s="1"/>
  <c r="F9"/>
  <c r="F8" s="1"/>
  <c r="G98"/>
  <c r="G95"/>
  <c r="G91"/>
  <c r="G86"/>
  <c r="G84"/>
  <c r="G51"/>
  <c r="G45"/>
  <c r="G49"/>
  <c r="F49"/>
  <c r="G38"/>
  <c r="F38"/>
  <c r="G26"/>
  <c r="F98"/>
  <c r="F95"/>
  <c r="F91"/>
  <c r="F86"/>
  <c r="F84"/>
  <c r="F76"/>
  <c r="F59"/>
  <c r="F51"/>
  <c r="F45"/>
  <c r="F26"/>
  <c r="F15"/>
  <c r="G23" l="1"/>
  <c r="G57"/>
  <c r="G102" s="1"/>
  <c r="F23"/>
  <c r="F57"/>
  <c r="F102" l="1"/>
</calcChain>
</file>

<file path=xl/sharedStrings.xml><?xml version="1.0" encoding="utf-8"?>
<sst xmlns="http://schemas.openxmlformats.org/spreadsheetml/2006/main" count="183" uniqueCount="120">
  <si>
    <t>Наименование программы</t>
  </si>
  <si>
    <t>1.1.Подпрограмма «Организация досуга и обеспечение жителей поселения услугами организации культуры»</t>
  </si>
  <si>
    <t>1.2.Подпрограмма «Организация библиотечного обслуживания населения»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</si>
  <si>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</si>
  <si>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</si>
  <si>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</si>
  <si>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</si>
  <si>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</si>
  <si>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3.1.Подпрограмма  «Ремонт и содержание муниципальных дорог»</t>
  </si>
  <si>
    <t>ЦСР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</si>
  <si>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</si>
  <si>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</si>
  <si>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</si>
  <si>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</si>
  <si>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</si>
  <si>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</si>
  <si>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</si>
  <si>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</si>
  <si>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16 6 01 90470</t>
  </si>
  <si>
    <t>16 8 01 51180</t>
  </si>
  <si>
    <t>19 0 00 00000</t>
  </si>
  <si>
    <t>19 2 01 90670</t>
  </si>
  <si>
    <t>19 3 01 90800</t>
  </si>
  <si>
    <t>11 0 00 00000</t>
  </si>
  <si>
    <t>11 2 01 85190</t>
  </si>
  <si>
    <t>19 1 01 81290</t>
  </si>
  <si>
    <t>16 3 01 00590</t>
  </si>
  <si>
    <t>19 2 01 S8670</t>
  </si>
  <si>
    <t>Рз Пр</t>
  </si>
  <si>
    <t>Вр</t>
  </si>
  <si>
    <t>0801</t>
  </si>
  <si>
    <t>0102</t>
  </si>
  <si>
    <t>11 1 01 00000</t>
  </si>
  <si>
    <t>11 2 01 00000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</si>
  <si>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</si>
  <si>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</si>
  <si>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</si>
  <si>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</si>
  <si>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</si>
  <si>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</si>
  <si>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</si>
  <si>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</si>
  <si>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</si>
  <si>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</si>
  <si>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</si>
  <si>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</si>
  <si>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</si>
  <si>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16 8 00 00000</t>
  </si>
  <si>
    <t>0203</t>
  </si>
  <si>
    <t>19 1 00 00000</t>
  </si>
  <si>
    <t>0409</t>
  </si>
  <si>
    <t>19 3 00 00000</t>
  </si>
  <si>
    <t>0503</t>
  </si>
  <si>
    <t>19 7 01 88690</t>
  </si>
  <si>
    <t>0107</t>
  </si>
  <si>
    <t>1101</t>
  </si>
  <si>
    <t>19 2 00 00000</t>
  </si>
  <si>
    <t>19 6 01 91220</t>
  </si>
  <si>
    <t>19 7 01 90850</t>
  </si>
  <si>
    <t>16 5 01 91430</t>
  </si>
  <si>
    <t>2.7.Подпрограмма  «Финансовое обеспечение  муниципальных образований Воронежской области для исполнения переданных полномочий»</t>
  </si>
  <si>
    <t>19 4 00 00000</t>
  </si>
  <si>
    <t>19 5 00 00000</t>
  </si>
  <si>
    <t>19 6 00 00000</t>
  </si>
  <si>
    <t>0502</t>
  </si>
  <si>
    <t>19 8 00 00000</t>
  </si>
  <si>
    <t>4. Непрограммные расходы органов местного самоуправления</t>
  </si>
  <si>
    <t>19 4 01 90530</t>
  </si>
  <si>
    <t>5. Муниципальная программа «Использование  и охрана земель на территории Ковалевского  сельского поселения»</t>
  </si>
  <si>
    <t>05 1 01 90390</t>
  </si>
  <si>
    <t>5.1 Мероприятия по повышение эффективности использования и охраны земель на территории поселения</t>
  </si>
  <si>
    <t>05 0 00 00000</t>
  </si>
  <si>
    <t>2.6. Подпрограмма  «Социальная поддержка граждан»</t>
  </si>
  <si>
    <t>19 4 01 S8910</t>
  </si>
  <si>
    <t>19 5 01 90500</t>
  </si>
  <si>
    <t>1. Муниципальная Программа «Развитие и сохранение культуры поселения Петровского сельского поселения Лискинского Муниципального района Воронежской области»</t>
  </si>
  <si>
    <t>2.8.Подпрограмма «Обеспечение условий для развития на территории поселения физической  культуры и массового спорта»</t>
  </si>
  <si>
    <t>16 9 0190410</t>
  </si>
  <si>
    <t>19 8 01 L5760</t>
  </si>
  <si>
    <t>11 1 01 20540</t>
  </si>
  <si>
    <t>19 8 01 90520</t>
  </si>
  <si>
    <t>Предпринимательство</t>
  </si>
  <si>
    <t>19 1 01 L3720</t>
  </si>
  <si>
    <t>6. Муниципальная программа «Развитие транспортной системы»</t>
  </si>
  <si>
    <t>24 0 00 00000</t>
  </si>
  <si>
    <t>24 2 01 81290</t>
  </si>
  <si>
    <t>24 2 01  S8850</t>
  </si>
  <si>
    <t>19 3 02 90700</t>
  </si>
  <si>
    <t>3.1.Подпрограмма  «Развитие сети уличного освещения»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</si>
  <si>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</si>
  <si>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</si>
  <si>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 xml:space="preserve">3.4. Подпрограмма «Реконструкция, ремонт сетей и объектов водоснабжения» </t>
  </si>
  <si>
    <t xml:space="preserve">3.5.Подпрограмма «Энергоэффективность и развитие энергетики в Петровском  сельском поселении"  </t>
  </si>
  <si>
    <t>3.6.Подпрограмма  "Благоустройство мест массового отдыха"</t>
  </si>
  <si>
    <t>3.7.Подпрограмма "Развитие градостроительной деятельности"</t>
  </si>
  <si>
    <t xml:space="preserve"> </t>
  </si>
  <si>
    <t xml:space="preserve">2.1. Подпрограмма «Функционирование высшего должностного лица местной администрации»                       </t>
  </si>
  <si>
    <t xml:space="preserve">В С Е Г О                                                         </t>
  </si>
  <si>
    <t>ОБ</t>
  </si>
  <si>
    <t>ФБ</t>
  </si>
  <si>
    <r>
      <t xml:space="preserve">6.2 Подпрограмма «Капитальный ремонт и ремонт автомобильных дорог общего пользования местного значения на территории Петровского сельского поселения» </t>
    </r>
    <r>
      <rPr>
        <sz val="10"/>
        <color rgb="FF7030A0"/>
        <rFont val="Times New Roman"/>
        <family val="1"/>
        <charset val="204"/>
      </rPr>
      <t xml:space="preserve"> дорожный фон</t>
    </r>
    <r>
      <rPr>
        <sz val="10"/>
        <color rgb="FF000000"/>
        <rFont val="Times New Roman"/>
        <family val="1"/>
        <charset val="204"/>
      </rPr>
      <t xml:space="preserve">д                                       </t>
    </r>
  </si>
  <si>
    <t>11 1 01 S0590</t>
  </si>
  <si>
    <t>11 1 A2 55190</t>
  </si>
  <si>
    <t>План</t>
  </si>
  <si>
    <t>Исполнение</t>
  </si>
  <si>
    <t>16 6 00 00000</t>
  </si>
  <si>
    <t>ОТЧЕТ</t>
  </si>
  <si>
    <t>об исполнении муниципальных программ</t>
  </si>
  <si>
    <t xml:space="preserve">  Петровского сельского поселения</t>
  </si>
  <si>
    <t xml:space="preserve">  </t>
  </si>
  <si>
    <t>Глава Петровского сельского поселения                                Н.В.Ромасев</t>
  </si>
  <si>
    <t>16 1 00 00000</t>
  </si>
  <si>
    <t>16 9 00 00000</t>
  </si>
  <si>
    <t>19 2 01 70100</t>
  </si>
  <si>
    <t>19 3 01 88050</t>
  </si>
  <si>
    <t>19 4 01 S8530</t>
  </si>
  <si>
    <t>СФ</t>
  </si>
  <si>
    <t>19 5 02 98500</t>
  </si>
  <si>
    <t>19 7 00 00000</t>
  </si>
  <si>
    <t>за 9 месяцев 2024 года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</si>
</sst>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0"/>
      <color rgb="FF7030A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right" wrapText="1"/>
    </xf>
    <xf numFmtId="0" fontId="3" fillId="0" borderId="0" xfId="0" applyFont="1"/>
    <xf numFmtId="0" fontId="3" fillId="2" borderId="0" xfId="0" applyFont="1" applyFill="1"/>
    <xf numFmtId="0" fontId="6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right" wrapText="1"/>
    </xf>
    <xf numFmtId="49" fontId="8" fillId="2" borderId="1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wrapText="1"/>
    </xf>
    <xf numFmtId="49" fontId="7" fillId="2" borderId="2" xfId="0" applyNumberFormat="1" applyFont="1" applyFill="1" applyBorder="1" applyAlignment="1">
      <alignment horizontal="right" wrapText="1"/>
    </xf>
    <xf numFmtId="49" fontId="7" fillId="2" borderId="1" xfId="0" applyNumberFormat="1" applyFont="1" applyFill="1" applyBorder="1" applyAlignment="1">
      <alignment horizontal="right" wrapText="1"/>
    </xf>
    <xf numFmtId="49" fontId="8" fillId="2" borderId="3" xfId="0" applyNumberFormat="1" applyFont="1" applyFill="1" applyBorder="1" applyAlignment="1">
      <alignment horizontal="right" wrapText="1"/>
    </xf>
    <xf numFmtId="49" fontId="7" fillId="2" borderId="3" xfId="0" applyNumberFormat="1" applyFont="1" applyFill="1" applyBorder="1" applyAlignment="1">
      <alignment horizontal="right" wrapText="1"/>
    </xf>
    <xf numFmtId="49" fontId="7" fillId="2" borderId="3" xfId="0" applyNumberFormat="1" applyFont="1" applyFill="1" applyBorder="1" applyAlignment="1">
      <alignment wrapText="1"/>
    </xf>
    <xf numFmtId="49" fontId="7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right" wrapText="1"/>
    </xf>
    <xf numFmtId="49" fontId="8" fillId="2" borderId="2" xfId="0" applyNumberFormat="1" applyFont="1" applyFill="1" applyBorder="1" applyAlignment="1">
      <alignment horizontal="center" wrapText="1"/>
    </xf>
    <xf numFmtId="49" fontId="7" fillId="2" borderId="2" xfId="0" applyNumberFormat="1" applyFont="1" applyFill="1" applyBorder="1" applyAlignment="1">
      <alignment wrapText="1"/>
    </xf>
    <xf numFmtId="49" fontId="7" fillId="2" borderId="2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6" xfId="0" applyFont="1" applyBorder="1" applyAlignment="1">
      <alignment horizontal="center" wrapText="1"/>
    </xf>
    <xf numFmtId="3" fontId="5" fillId="2" borderId="6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8" fillId="3" borderId="2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3" fontId="7" fillId="2" borderId="6" xfId="0" applyNumberFormat="1" applyFont="1" applyFill="1" applyBorder="1" applyAlignment="1">
      <alignment horizontal="center" wrapText="1"/>
    </xf>
    <xf numFmtId="3" fontId="2" fillId="2" borderId="6" xfId="0" applyNumberFormat="1" applyFont="1" applyFill="1" applyBorder="1" applyAlignment="1">
      <alignment horizontal="center" wrapText="1"/>
    </xf>
    <xf numFmtId="3" fontId="8" fillId="2" borderId="6" xfId="0" applyNumberFormat="1" applyFont="1" applyFill="1" applyBorder="1" applyAlignment="1">
      <alignment horizontal="center" wrapText="1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164" fontId="15" fillId="0" borderId="0" xfId="0" applyNumberFormat="1" applyFont="1" applyBorder="1" applyAlignment="1">
      <alignment horizontal="center"/>
    </xf>
    <xf numFmtId="0" fontId="13" fillId="0" borderId="0" xfId="0" applyFont="1" applyAlignment="1"/>
    <xf numFmtId="0" fontId="7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164" fontId="6" fillId="2" borderId="3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5" fillId="0" borderId="5" xfId="0" applyFont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164" fontId="7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9"/>
  <sheetViews>
    <sheetView tabSelected="1" topLeftCell="A84" zoomScale="115" zoomScaleNormal="115" workbookViewId="0">
      <selection activeCell="I102" sqref="I102"/>
    </sheetView>
  </sheetViews>
  <sheetFormatPr defaultRowHeight="12.75"/>
  <cols>
    <col min="1" max="1" width="58" style="3" customWidth="1"/>
    <col min="2" max="2" width="6" style="60" customWidth="1"/>
    <col min="3" max="3" width="5.7109375" style="67" customWidth="1"/>
    <col min="4" max="4" width="16.42578125" style="4" customWidth="1"/>
    <col min="5" max="5" width="6.28515625" style="67" customWidth="1"/>
    <col min="6" max="6" width="12.140625" style="91" customWidth="1"/>
    <col min="7" max="7" width="12.42578125" style="91" customWidth="1"/>
    <col min="8" max="16384" width="9.140625" style="3"/>
  </cols>
  <sheetData>
    <row r="1" spans="1:7">
      <c r="F1" s="72"/>
      <c r="G1" s="72"/>
    </row>
    <row r="2" spans="1:7" ht="15.75">
      <c r="A2" s="137" t="s">
        <v>106</v>
      </c>
      <c r="B2" s="137"/>
      <c r="C2" s="137"/>
      <c r="D2" s="137"/>
      <c r="E2" s="137"/>
      <c r="F2" s="137"/>
      <c r="G2" s="137"/>
    </row>
    <row r="3" spans="1:7" ht="15.75">
      <c r="A3" s="137" t="s">
        <v>107</v>
      </c>
      <c r="B3" s="137"/>
      <c r="C3" s="137"/>
      <c r="D3" s="137"/>
      <c r="E3" s="137"/>
      <c r="F3" s="137"/>
      <c r="G3" s="137"/>
    </row>
    <row r="4" spans="1:7" ht="15.75">
      <c r="A4" s="138" t="s">
        <v>108</v>
      </c>
      <c r="B4" s="138"/>
      <c r="C4" s="138"/>
      <c r="D4" s="138"/>
      <c r="E4" s="138"/>
      <c r="F4" s="138"/>
      <c r="G4" s="138"/>
    </row>
    <row r="5" spans="1:7" ht="15.75">
      <c r="A5" s="138" t="s">
        <v>119</v>
      </c>
      <c r="B5" s="138"/>
      <c r="C5" s="138"/>
      <c r="D5" s="138"/>
      <c r="E5" s="138"/>
      <c r="F5" s="138"/>
      <c r="G5" s="138"/>
    </row>
    <row r="6" spans="1:7" ht="15.75">
      <c r="A6" s="146" t="s">
        <v>109</v>
      </c>
      <c r="B6" s="146"/>
      <c r="C6" s="146"/>
      <c r="D6" s="146"/>
      <c r="E6" s="146"/>
      <c r="F6" s="146"/>
      <c r="G6" s="99"/>
    </row>
    <row r="7" spans="1:7">
      <c r="A7" s="5" t="s">
        <v>0</v>
      </c>
      <c r="B7" s="42"/>
      <c r="C7" s="111" t="s">
        <v>28</v>
      </c>
      <c r="D7" s="6" t="s">
        <v>9</v>
      </c>
      <c r="E7" s="92" t="s">
        <v>29</v>
      </c>
      <c r="F7" s="73" t="s">
        <v>103</v>
      </c>
      <c r="G7" s="73" t="s">
        <v>104</v>
      </c>
    </row>
    <row r="8" spans="1:7" ht="38.25">
      <c r="A8" s="7" t="s">
        <v>75</v>
      </c>
      <c r="B8" s="38"/>
      <c r="C8" s="112"/>
      <c r="D8" s="8" t="s">
        <v>23</v>
      </c>
      <c r="E8" s="8"/>
      <c r="F8" s="70">
        <f>F9</f>
        <v>1838.8</v>
      </c>
      <c r="G8" s="70">
        <f>G9</f>
        <v>1283.0999999999999</v>
      </c>
    </row>
    <row r="9" spans="1:7">
      <c r="A9" s="147" t="s">
        <v>1</v>
      </c>
      <c r="B9" s="54"/>
      <c r="C9" s="141"/>
      <c r="D9" s="133" t="s">
        <v>32</v>
      </c>
      <c r="E9" s="133"/>
      <c r="F9" s="139">
        <f>F11+F12+F14+F13+F20+F21+F22</f>
        <v>1838.8</v>
      </c>
      <c r="G9" s="139">
        <f>G11+G12+G14+G13+G20+G21+G22</f>
        <v>1283.0999999999999</v>
      </c>
    </row>
    <row r="10" spans="1:7">
      <c r="A10" s="147"/>
      <c r="B10" s="55"/>
      <c r="C10" s="142"/>
      <c r="D10" s="134"/>
      <c r="E10" s="134"/>
      <c r="F10" s="140"/>
      <c r="G10" s="140"/>
    </row>
    <row r="11" spans="1:7">
      <c r="A11" s="47" t="s">
        <v>95</v>
      </c>
      <c r="B11" s="9"/>
      <c r="C11" s="113" t="s">
        <v>30</v>
      </c>
      <c r="D11" s="9" t="s">
        <v>11</v>
      </c>
      <c r="E11" s="9">
        <v>100</v>
      </c>
      <c r="F11" s="74">
        <v>1202.8</v>
      </c>
      <c r="G11" s="74">
        <v>762.8</v>
      </c>
    </row>
    <row r="12" spans="1:7">
      <c r="A12" s="11"/>
      <c r="B12" s="61"/>
      <c r="C12" s="113" t="s">
        <v>30</v>
      </c>
      <c r="D12" s="9" t="s">
        <v>11</v>
      </c>
      <c r="E12" s="9">
        <v>200</v>
      </c>
      <c r="F12" s="74">
        <v>417.7</v>
      </c>
      <c r="G12" s="74">
        <v>302.89999999999998</v>
      </c>
    </row>
    <row r="13" spans="1:7" hidden="1">
      <c r="A13" s="2"/>
      <c r="B13" s="98"/>
      <c r="C13" s="113" t="s">
        <v>30</v>
      </c>
      <c r="D13" s="12" t="s">
        <v>79</v>
      </c>
      <c r="E13" s="12">
        <v>200</v>
      </c>
      <c r="F13" s="75"/>
      <c r="G13" s="75"/>
    </row>
    <row r="14" spans="1:7">
      <c r="A14" s="13"/>
      <c r="B14" s="54"/>
      <c r="C14" s="113" t="s">
        <v>30</v>
      </c>
      <c r="D14" s="9" t="s">
        <v>11</v>
      </c>
      <c r="E14" s="9">
        <v>800</v>
      </c>
      <c r="F14" s="76">
        <v>218.3</v>
      </c>
      <c r="G14" s="76">
        <v>217.4</v>
      </c>
    </row>
    <row r="15" spans="1:7" ht="12.75" hidden="1" customHeight="1">
      <c r="A15" s="129" t="s">
        <v>2</v>
      </c>
      <c r="B15" s="54"/>
      <c r="C15" s="141"/>
      <c r="D15" s="150" t="s">
        <v>33</v>
      </c>
      <c r="E15" s="150"/>
      <c r="F15" s="139">
        <f>F18+F19</f>
        <v>0</v>
      </c>
      <c r="G15" s="69"/>
    </row>
    <row r="16" spans="1:7" ht="12.75" hidden="1" customHeight="1">
      <c r="A16" s="148"/>
      <c r="B16" s="59"/>
      <c r="C16" s="149"/>
      <c r="D16" s="151"/>
      <c r="E16" s="151"/>
      <c r="F16" s="153"/>
      <c r="G16" s="77"/>
    </row>
    <row r="17" spans="1:7" ht="12.75" hidden="1" customHeight="1">
      <c r="A17" s="148"/>
      <c r="B17" s="59"/>
      <c r="C17" s="114"/>
      <c r="D17" s="152"/>
      <c r="E17" s="152"/>
      <c r="F17" s="140"/>
      <c r="G17" s="78"/>
    </row>
    <row r="18" spans="1:7" hidden="1">
      <c r="A18" s="47"/>
      <c r="B18" s="9"/>
      <c r="C18" s="113" t="s">
        <v>30</v>
      </c>
      <c r="D18" s="12" t="s">
        <v>24</v>
      </c>
      <c r="E18" s="12">
        <v>100</v>
      </c>
      <c r="F18" s="79"/>
      <c r="G18" s="79"/>
    </row>
    <row r="19" spans="1:7" hidden="1">
      <c r="A19" s="51"/>
      <c r="B19" s="55"/>
      <c r="C19" s="115" t="s">
        <v>30</v>
      </c>
      <c r="D19" s="12" t="s">
        <v>24</v>
      </c>
      <c r="E19" s="12">
        <v>200</v>
      </c>
      <c r="F19" s="79"/>
      <c r="G19" s="79"/>
    </row>
    <row r="20" spans="1:7" hidden="1">
      <c r="A20" s="51"/>
      <c r="B20" s="62"/>
      <c r="C20" s="116" t="s">
        <v>30</v>
      </c>
      <c r="D20" s="12" t="s">
        <v>101</v>
      </c>
      <c r="E20" s="12">
        <v>500</v>
      </c>
      <c r="F20" s="79">
        <v>0</v>
      </c>
      <c r="G20" s="79"/>
    </row>
    <row r="21" spans="1:7" hidden="1">
      <c r="A21" s="51"/>
      <c r="B21" s="62"/>
      <c r="C21" s="116" t="s">
        <v>30</v>
      </c>
      <c r="D21" s="12" t="s">
        <v>102</v>
      </c>
      <c r="E21" s="12">
        <v>200</v>
      </c>
      <c r="F21" s="79">
        <v>0</v>
      </c>
      <c r="G21" s="79"/>
    </row>
    <row r="22" spans="1:7" hidden="1">
      <c r="A22" s="53"/>
      <c r="B22" s="62" t="s">
        <v>98</v>
      </c>
      <c r="C22" s="117" t="s">
        <v>30</v>
      </c>
      <c r="D22" s="20" t="s">
        <v>79</v>
      </c>
      <c r="E22" s="20">
        <v>200</v>
      </c>
      <c r="F22" s="79">
        <v>0</v>
      </c>
      <c r="G22" s="79"/>
    </row>
    <row r="23" spans="1:7" ht="25.5">
      <c r="A23" s="52" t="s">
        <v>3</v>
      </c>
      <c r="B23" s="8"/>
      <c r="C23" s="112"/>
      <c r="D23" s="8" t="s">
        <v>12</v>
      </c>
      <c r="E23" s="8"/>
      <c r="F23" s="70">
        <f>F24+F26+F31+F38+F45+F49+F51+G54</f>
        <v>5497</v>
      </c>
      <c r="G23" s="70">
        <f>G24+G26+G31+G38+G45+G49+G51+H54</f>
        <v>3517</v>
      </c>
    </row>
    <row r="24" spans="1:7" ht="25.5">
      <c r="A24" s="47" t="s">
        <v>96</v>
      </c>
      <c r="B24" s="9"/>
      <c r="C24" s="27"/>
      <c r="D24" s="8" t="s">
        <v>111</v>
      </c>
      <c r="E24" s="9"/>
      <c r="F24" s="107">
        <f>F25</f>
        <v>983.7</v>
      </c>
      <c r="G24" s="107">
        <f>G25</f>
        <v>915</v>
      </c>
    </row>
    <row r="25" spans="1:7">
      <c r="A25" s="104"/>
      <c r="B25" s="102"/>
      <c r="C25" s="27" t="s">
        <v>31</v>
      </c>
      <c r="D25" s="9" t="s">
        <v>13</v>
      </c>
      <c r="E25" s="9">
        <v>100</v>
      </c>
      <c r="F25" s="74">
        <v>983.7</v>
      </c>
      <c r="G25" s="74">
        <v>915</v>
      </c>
    </row>
    <row r="26" spans="1:7">
      <c r="A26" s="129" t="s">
        <v>4</v>
      </c>
      <c r="B26" s="54"/>
      <c r="C26" s="141"/>
      <c r="D26" s="131" t="s">
        <v>36</v>
      </c>
      <c r="E26" s="133"/>
      <c r="F26" s="135">
        <f>F28+F29+F30</f>
        <v>1452.9</v>
      </c>
      <c r="G26" s="135">
        <f>G28+G29+G30</f>
        <v>697.5</v>
      </c>
    </row>
    <row r="27" spans="1:7">
      <c r="A27" s="130"/>
      <c r="B27" s="55"/>
      <c r="C27" s="142"/>
      <c r="D27" s="132"/>
      <c r="E27" s="134"/>
      <c r="F27" s="136"/>
      <c r="G27" s="136"/>
    </row>
    <row r="28" spans="1:7">
      <c r="A28" s="15"/>
      <c r="B28" s="63"/>
      <c r="C28" s="116" t="s">
        <v>34</v>
      </c>
      <c r="D28" s="12" t="s">
        <v>14</v>
      </c>
      <c r="E28" s="12">
        <v>100</v>
      </c>
      <c r="F28" s="74">
        <v>474.3</v>
      </c>
      <c r="G28" s="74">
        <v>398</v>
      </c>
    </row>
    <row r="29" spans="1:7">
      <c r="A29" s="16"/>
      <c r="B29" s="64"/>
      <c r="C29" s="115" t="s">
        <v>34</v>
      </c>
      <c r="D29" s="9" t="s">
        <v>14</v>
      </c>
      <c r="E29" s="9">
        <v>200</v>
      </c>
      <c r="F29" s="74">
        <v>974.6</v>
      </c>
      <c r="G29" s="74">
        <v>299.5</v>
      </c>
    </row>
    <row r="30" spans="1:7">
      <c r="A30" s="17"/>
      <c r="B30" s="64"/>
      <c r="C30" s="115" t="s">
        <v>34</v>
      </c>
      <c r="D30" s="9" t="s">
        <v>14</v>
      </c>
      <c r="E30" s="9">
        <v>800</v>
      </c>
      <c r="F30" s="74">
        <v>4</v>
      </c>
      <c r="G30" s="74">
        <v>0</v>
      </c>
    </row>
    <row r="31" spans="1:7">
      <c r="A31" s="147" t="s">
        <v>5</v>
      </c>
      <c r="B31" s="54"/>
      <c r="C31" s="141"/>
      <c r="D31" s="131" t="s">
        <v>35</v>
      </c>
      <c r="E31" s="133"/>
      <c r="F31" s="135">
        <f>F33+F34+F37+F35+F36</f>
        <v>2669.2</v>
      </c>
      <c r="G31" s="135">
        <f>G33+G34+G37+G35+G36</f>
        <v>1620.8</v>
      </c>
    </row>
    <row r="32" spans="1:7">
      <c r="A32" s="147"/>
      <c r="B32" s="55"/>
      <c r="C32" s="142"/>
      <c r="D32" s="132"/>
      <c r="E32" s="134"/>
      <c r="F32" s="136"/>
      <c r="G32" s="136"/>
    </row>
    <row r="33" spans="1:7">
      <c r="A33" s="11"/>
      <c r="B33" s="65"/>
      <c r="C33" s="113" t="s">
        <v>37</v>
      </c>
      <c r="D33" s="9" t="s">
        <v>26</v>
      </c>
      <c r="E33" s="9">
        <v>100</v>
      </c>
      <c r="F33" s="74">
        <v>2390.1999999999998</v>
      </c>
      <c r="G33" s="74">
        <v>1444.7</v>
      </c>
    </row>
    <row r="34" spans="1:7">
      <c r="A34" s="14"/>
      <c r="B34" s="27"/>
      <c r="C34" s="113" t="s">
        <v>37</v>
      </c>
      <c r="D34" s="9" t="s">
        <v>26</v>
      </c>
      <c r="E34" s="9">
        <v>200</v>
      </c>
      <c r="F34" s="74">
        <v>237</v>
      </c>
      <c r="G34" s="74">
        <v>176.1</v>
      </c>
    </row>
    <row r="35" spans="1:7">
      <c r="A35" s="18"/>
      <c r="B35" s="27"/>
      <c r="C35" s="113" t="s">
        <v>37</v>
      </c>
      <c r="D35" s="9" t="s">
        <v>26</v>
      </c>
      <c r="E35" s="9">
        <v>800</v>
      </c>
      <c r="F35" s="74">
        <v>0</v>
      </c>
      <c r="G35" s="74">
        <v>0</v>
      </c>
    </row>
    <row r="36" spans="1:7">
      <c r="A36" s="18"/>
      <c r="B36" s="27"/>
      <c r="C36" s="113" t="s">
        <v>37</v>
      </c>
      <c r="D36" s="9" t="s">
        <v>38</v>
      </c>
      <c r="E36" s="9">
        <v>200</v>
      </c>
      <c r="F36" s="74">
        <v>12</v>
      </c>
      <c r="G36" s="74">
        <v>0</v>
      </c>
    </row>
    <row r="37" spans="1:7">
      <c r="A37" s="14"/>
      <c r="B37" s="27"/>
      <c r="C37" s="113" t="s">
        <v>37</v>
      </c>
      <c r="D37" s="9" t="s">
        <v>38</v>
      </c>
      <c r="E37" s="9">
        <v>800</v>
      </c>
      <c r="F37" s="74">
        <v>30</v>
      </c>
      <c r="G37" s="74">
        <v>0</v>
      </c>
    </row>
    <row r="38" spans="1:7">
      <c r="A38" s="147" t="s">
        <v>6</v>
      </c>
      <c r="B38" s="54"/>
      <c r="C38" s="141"/>
      <c r="D38" s="131" t="s">
        <v>39</v>
      </c>
      <c r="E38" s="133"/>
      <c r="F38" s="128">
        <f>F41+F42+F43+F44</f>
        <v>144</v>
      </c>
      <c r="G38" s="143">
        <f>G41+G42+G43+G44</f>
        <v>110</v>
      </c>
    </row>
    <row r="39" spans="1:7" ht="2.25" customHeight="1">
      <c r="A39" s="147"/>
      <c r="B39" s="59"/>
      <c r="C39" s="149"/>
      <c r="D39" s="154"/>
      <c r="E39" s="155"/>
      <c r="F39" s="128"/>
      <c r="G39" s="144"/>
    </row>
    <row r="40" spans="1:7" ht="0.75" hidden="1" customHeight="1">
      <c r="A40" s="147"/>
      <c r="B40" s="55"/>
      <c r="C40" s="142"/>
      <c r="D40" s="132"/>
      <c r="E40" s="134"/>
      <c r="F40" s="128"/>
      <c r="G40" s="80"/>
    </row>
    <row r="41" spans="1:7">
      <c r="A41" s="50"/>
      <c r="B41" s="54"/>
      <c r="C41" s="118" t="s">
        <v>40</v>
      </c>
      <c r="D41" s="9" t="s">
        <v>15</v>
      </c>
      <c r="E41" s="54">
        <v>800</v>
      </c>
      <c r="F41" s="81">
        <v>1</v>
      </c>
      <c r="G41" s="81">
        <v>0</v>
      </c>
    </row>
    <row r="42" spans="1:7">
      <c r="A42" s="50"/>
      <c r="B42" s="54"/>
      <c r="C42" s="118" t="s">
        <v>41</v>
      </c>
      <c r="D42" s="9" t="s">
        <v>17</v>
      </c>
      <c r="E42" s="54">
        <v>700</v>
      </c>
      <c r="F42" s="81">
        <v>1</v>
      </c>
      <c r="G42" s="81">
        <v>0</v>
      </c>
    </row>
    <row r="43" spans="1:7">
      <c r="A43" s="50"/>
      <c r="B43" s="54"/>
      <c r="C43" s="118" t="s">
        <v>34</v>
      </c>
      <c r="D43" s="9" t="s">
        <v>16</v>
      </c>
      <c r="E43" s="54">
        <v>500</v>
      </c>
      <c r="F43" s="81">
        <v>141</v>
      </c>
      <c r="G43" s="81">
        <v>110</v>
      </c>
    </row>
    <row r="44" spans="1:7">
      <c r="A44" s="50"/>
      <c r="B44" s="54"/>
      <c r="C44" s="118" t="s">
        <v>46</v>
      </c>
      <c r="D44" s="9" t="s">
        <v>16</v>
      </c>
      <c r="E44" s="54">
        <v>500</v>
      </c>
      <c r="F44" s="81">
        <v>1</v>
      </c>
      <c r="G44" s="81">
        <v>0</v>
      </c>
    </row>
    <row r="45" spans="1:7">
      <c r="A45" s="129" t="s">
        <v>10</v>
      </c>
      <c r="B45" s="54"/>
      <c r="C45" s="141"/>
      <c r="D45" s="131" t="s">
        <v>42</v>
      </c>
      <c r="E45" s="133"/>
      <c r="F45" s="143">
        <f>F47+F48</f>
        <v>24</v>
      </c>
      <c r="G45" s="143">
        <f>G47+G48</f>
        <v>18.399999999999999</v>
      </c>
    </row>
    <row r="46" spans="1:7">
      <c r="A46" s="130"/>
      <c r="B46" s="55"/>
      <c r="C46" s="142"/>
      <c r="D46" s="132"/>
      <c r="E46" s="134"/>
      <c r="F46" s="144"/>
      <c r="G46" s="144"/>
    </row>
    <row r="47" spans="1:7">
      <c r="A47" s="16"/>
      <c r="B47" s="55"/>
      <c r="C47" s="115" t="s">
        <v>43</v>
      </c>
      <c r="D47" s="9" t="s">
        <v>59</v>
      </c>
      <c r="E47" s="55">
        <v>200</v>
      </c>
      <c r="F47" s="83">
        <v>21</v>
      </c>
      <c r="G47" s="83">
        <v>16</v>
      </c>
    </row>
    <row r="48" spans="1:7">
      <c r="A48" s="51"/>
      <c r="B48" s="55"/>
      <c r="C48" s="115" t="s">
        <v>44</v>
      </c>
      <c r="D48" s="9" t="s">
        <v>59</v>
      </c>
      <c r="E48" s="55">
        <v>200</v>
      </c>
      <c r="F48" s="83">
        <v>3</v>
      </c>
      <c r="G48" s="83">
        <v>2.4</v>
      </c>
    </row>
    <row r="49" spans="1:7">
      <c r="A49" s="51" t="s">
        <v>72</v>
      </c>
      <c r="B49" s="55"/>
      <c r="C49" s="27"/>
      <c r="D49" s="8" t="s">
        <v>105</v>
      </c>
      <c r="E49" s="9"/>
      <c r="F49" s="82">
        <f>F50</f>
        <v>87</v>
      </c>
      <c r="G49" s="82">
        <f>G50</f>
        <v>65.099999999999994</v>
      </c>
    </row>
    <row r="50" spans="1:7">
      <c r="A50" s="53"/>
      <c r="B50" s="55"/>
      <c r="C50" s="27" t="s">
        <v>45</v>
      </c>
      <c r="D50" s="9" t="s">
        <v>18</v>
      </c>
      <c r="E50" s="9">
        <v>300</v>
      </c>
      <c r="F50" s="83">
        <v>87</v>
      </c>
      <c r="G50" s="83">
        <v>65.099999999999994</v>
      </c>
    </row>
    <row r="51" spans="1:7" ht="38.25">
      <c r="A51" s="47" t="s">
        <v>60</v>
      </c>
      <c r="B51" s="9"/>
      <c r="C51" s="113"/>
      <c r="D51" s="8" t="s">
        <v>47</v>
      </c>
      <c r="E51" s="9"/>
      <c r="F51" s="80">
        <f>F52+F53</f>
        <v>136.19999999999999</v>
      </c>
      <c r="G51" s="80">
        <f>G52+G53</f>
        <v>90.2</v>
      </c>
    </row>
    <row r="52" spans="1:7">
      <c r="A52" s="14"/>
      <c r="B52" s="19" t="s">
        <v>99</v>
      </c>
      <c r="C52" s="119" t="s">
        <v>48</v>
      </c>
      <c r="D52" s="20" t="s">
        <v>19</v>
      </c>
      <c r="E52" s="12">
        <v>100</v>
      </c>
      <c r="F52" s="74">
        <v>123</v>
      </c>
      <c r="G52" s="74">
        <v>90.2</v>
      </c>
    </row>
    <row r="53" spans="1:7">
      <c r="A53" s="47"/>
      <c r="B53" s="20" t="s">
        <v>99</v>
      </c>
      <c r="C53" s="119" t="s">
        <v>48</v>
      </c>
      <c r="D53" s="20" t="s">
        <v>19</v>
      </c>
      <c r="E53" s="12">
        <v>200</v>
      </c>
      <c r="F53" s="74">
        <v>13.2</v>
      </c>
      <c r="G53" s="74">
        <v>0</v>
      </c>
    </row>
    <row r="54" spans="1:7" ht="25.5">
      <c r="A54" s="47" t="s">
        <v>76</v>
      </c>
      <c r="B54" s="54"/>
      <c r="C54" s="24"/>
      <c r="D54" s="108" t="s">
        <v>112</v>
      </c>
      <c r="E54" s="54"/>
      <c r="F54" s="110">
        <f>F56</f>
        <v>0</v>
      </c>
      <c r="G54" s="110">
        <f>G56</f>
        <v>0</v>
      </c>
    </row>
    <row r="55" spans="1:7" hidden="1">
      <c r="A55" s="47"/>
      <c r="B55" s="54"/>
      <c r="C55" s="118"/>
      <c r="D55" s="48"/>
      <c r="E55" s="54"/>
      <c r="F55" s="79"/>
      <c r="G55" s="79"/>
    </row>
    <row r="56" spans="1:7">
      <c r="A56" s="101"/>
      <c r="B56" s="102"/>
      <c r="C56" s="24" t="s">
        <v>55</v>
      </c>
      <c r="D56" s="102" t="s">
        <v>77</v>
      </c>
      <c r="E56" s="102">
        <v>200</v>
      </c>
      <c r="F56" s="79">
        <v>0</v>
      </c>
      <c r="G56" s="79">
        <v>0</v>
      </c>
    </row>
    <row r="57" spans="1:7" ht="14.25" customHeight="1">
      <c r="A57" s="156" t="s">
        <v>7</v>
      </c>
      <c r="B57" s="57"/>
      <c r="C57" s="157"/>
      <c r="D57" s="131" t="s">
        <v>20</v>
      </c>
      <c r="E57" s="131"/>
      <c r="F57" s="159">
        <f>F59+F64+F72+F76+F81+F84+F86+F91</f>
        <v>1508.5</v>
      </c>
      <c r="G57" s="68">
        <f>G64+G72+G76+G81+G84+G86+G91</f>
        <v>1080.1999999999998</v>
      </c>
    </row>
    <row r="58" spans="1:7" ht="12.75" hidden="1" customHeight="1">
      <c r="A58" s="156"/>
      <c r="B58" s="58"/>
      <c r="C58" s="158"/>
      <c r="D58" s="132"/>
      <c r="E58" s="132"/>
      <c r="F58" s="159"/>
      <c r="G58" s="68"/>
    </row>
    <row r="59" spans="1:7" ht="11.25" hidden="1" customHeight="1">
      <c r="A59" s="129" t="s">
        <v>8</v>
      </c>
      <c r="B59" s="54"/>
      <c r="C59" s="141"/>
      <c r="D59" s="150" t="s">
        <v>49</v>
      </c>
      <c r="E59" s="150"/>
      <c r="F59" s="139">
        <f>F62+F63</f>
        <v>0</v>
      </c>
      <c r="G59" s="69"/>
    </row>
    <row r="60" spans="1:7" ht="6" hidden="1" customHeight="1">
      <c r="A60" s="148"/>
      <c r="B60" s="59"/>
      <c r="C60" s="149"/>
      <c r="D60" s="151"/>
      <c r="E60" s="151"/>
      <c r="F60" s="153"/>
      <c r="G60" s="77"/>
    </row>
    <row r="61" spans="1:7" ht="12.75" hidden="1" customHeight="1">
      <c r="A61" s="148"/>
      <c r="B61" s="59"/>
      <c r="C61" s="114"/>
      <c r="D61" s="151"/>
      <c r="E61" s="56"/>
      <c r="F61" s="153"/>
      <c r="G61" s="77"/>
    </row>
    <row r="62" spans="1:7" hidden="1">
      <c r="A62" s="10"/>
      <c r="B62" s="9"/>
      <c r="C62" s="113" t="s">
        <v>50</v>
      </c>
      <c r="D62" s="9" t="s">
        <v>25</v>
      </c>
      <c r="E62" s="9">
        <v>200</v>
      </c>
      <c r="F62" s="79"/>
      <c r="G62" s="79"/>
    </row>
    <row r="63" spans="1:7" ht="4.5" hidden="1" customHeight="1">
      <c r="A63" s="49"/>
      <c r="B63" s="54"/>
      <c r="C63" s="118" t="s">
        <v>50</v>
      </c>
      <c r="D63" s="48" t="s">
        <v>82</v>
      </c>
      <c r="E63" s="54">
        <v>200</v>
      </c>
      <c r="F63" s="76"/>
      <c r="G63" s="76"/>
    </row>
    <row r="64" spans="1:7" ht="15" customHeight="1">
      <c r="A64" s="129" t="s">
        <v>88</v>
      </c>
      <c r="B64" s="54"/>
      <c r="C64" s="141"/>
      <c r="D64" s="131" t="s">
        <v>56</v>
      </c>
      <c r="E64" s="133"/>
      <c r="F64" s="135">
        <f>F68+F69+F70+F71</f>
        <v>279</v>
      </c>
      <c r="G64" s="135">
        <f>G68+G69+G70+G71</f>
        <v>151.80000000000001</v>
      </c>
    </row>
    <row r="65" spans="1:7" ht="2.25" customHeight="1">
      <c r="A65" s="130"/>
      <c r="B65" s="55"/>
      <c r="C65" s="142"/>
      <c r="D65" s="132"/>
      <c r="E65" s="134"/>
      <c r="F65" s="136"/>
      <c r="G65" s="136"/>
    </row>
    <row r="66" spans="1:7" ht="4.5" hidden="1" customHeight="1">
      <c r="A66" s="106"/>
      <c r="B66" s="103"/>
      <c r="C66" s="115"/>
      <c r="D66" s="109"/>
      <c r="E66" s="103"/>
      <c r="F66" s="105"/>
      <c r="G66" s="105"/>
    </row>
    <row r="67" spans="1:7" ht="0.75" hidden="1" customHeight="1">
      <c r="A67" s="106"/>
      <c r="B67" s="103"/>
      <c r="C67" s="115"/>
      <c r="D67" s="109"/>
      <c r="E67" s="103"/>
      <c r="F67" s="105"/>
      <c r="G67" s="105"/>
    </row>
    <row r="68" spans="1:7">
      <c r="A68" s="14"/>
      <c r="B68" s="20" t="s">
        <v>98</v>
      </c>
      <c r="C68" s="113" t="s">
        <v>52</v>
      </c>
      <c r="D68" s="20" t="s">
        <v>113</v>
      </c>
      <c r="E68" s="9">
        <v>200</v>
      </c>
      <c r="F68" s="84">
        <v>82.6</v>
      </c>
      <c r="G68" s="84">
        <v>24.1</v>
      </c>
    </row>
    <row r="69" spans="1:7">
      <c r="A69" s="14"/>
      <c r="B69" s="9"/>
      <c r="C69" s="113" t="s">
        <v>52</v>
      </c>
      <c r="D69" s="9" t="s">
        <v>21</v>
      </c>
      <c r="E69" s="9">
        <v>200</v>
      </c>
      <c r="F69" s="84">
        <v>137</v>
      </c>
      <c r="G69" s="84">
        <v>127.7</v>
      </c>
    </row>
    <row r="70" spans="1:7">
      <c r="A70" s="14"/>
      <c r="B70" s="20" t="s">
        <v>98</v>
      </c>
      <c r="C70" s="120" t="s">
        <v>52</v>
      </c>
      <c r="D70" s="20" t="s">
        <v>27</v>
      </c>
      <c r="E70" s="20">
        <v>200</v>
      </c>
      <c r="F70" s="74">
        <v>54</v>
      </c>
      <c r="G70" s="74">
        <v>0</v>
      </c>
    </row>
    <row r="71" spans="1:7">
      <c r="A71" s="13"/>
      <c r="B71" s="54"/>
      <c r="C71" s="113" t="s">
        <v>52</v>
      </c>
      <c r="D71" s="12" t="s">
        <v>27</v>
      </c>
      <c r="E71" s="9">
        <v>200</v>
      </c>
      <c r="F71" s="74">
        <v>5.4</v>
      </c>
      <c r="G71" s="74">
        <v>0</v>
      </c>
    </row>
    <row r="72" spans="1:7">
      <c r="A72" s="50" t="s">
        <v>89</v>
      </c>
      <c r="B72" s="54"/>
      <c r="C72" s="118"/>
      <c r="D72" s="8" t="s">
        <v>51</v>
      </c>
      <c r="E72" s="9"/>
      <c r="F72" s="85">
        <f>F73+F74+F75</f>
        <v>781</v>
      </c>
      <c r="G72" s="85">
        <f>G73+G74+G75</f>
        <v>582.70000000000005</v>
      </c>
    </row>
    <row r="73" spans="1:7">
      <c r="A73" s="104"/>
      <c r="B73" s="102"/>
      <c r="C73" s="118" t="s">
        <v>52</v>
      </c>
      <c r="D73" s="9" t="s">
        <v>114</v>
      </c>
      <c r="E73" s="9">
        <v>200</v>
      </c>
      <c r="F73" s="84">
        <v>190</v>
      </c>
      <c r="G73" s="84">
        <v>0</v>
      </c>
    </row>
    <row r="74" spans="1:7">
      <c r="A74" s="21"/>
      <c r="B74" s="22"/>
      <c r="C74" s="118" t="s">
        <v>52</v>
      </c>
      <c r="D74" s="9" t="s">
        <v>22</v>
      </c>
      <c r="E74" s="9">
        <v>200</v>
      </c>
      <c r="F74" s="79">
        <v>576</v>
      </c>
      <c r="G74" s="79">
        <v>568.1</v>
      </c>
    </row>
    <row r="75" spans="1:7">
      <c r="A75" s="23"/>
      <c r="B75" s="24"/>
      <c r="C75" s="118" t="s">
        <v>52</v>
      </c>
      <c r="D75" s="9" t="s">
        <v>87</v>
      </c>
      <c r="E75" s="9">
        <v>200</v>
      </c>
      <c r="F75" s="79">
        <v>15</v>
      </c>
      <c r="G75" s="79">
        <v>14.6</v>
      </c>
    </row>
    <row r="76" spans="1:7" ht="25.5">
      <c r="A76" s="25" t="s">
        <v>90</v>
      </c>
      <c r="B76" s="26"/>
      <c r="C76" s="118"/>
      <c r="D76" s="8" t="s">
        <v>61</v>
      </c>
      <c r="E76" s="9"/>
      <c r="F76" s="86">
        <f>F77+F78+F79+F80</f>
        <v>163.10000000000002</v>
      </c>
      <c r="G76" s="86">
        <f>G77+G78+G79+G80</f>
        <v>134.9</v>
      </c>
    </row>
    <row r="77" spans="1:7">
      <c r="A77" s="14"/>
      <c r="B77" s="27"/>
      <c r="C77" s="113" t="s">
        <v>52</v>
      </c>
      <c r="D77" s="9" t="s">
        <v>67</v>
      </c>
      <c r="E77" s="9">
        <v>200</v>
      </c>
      <c r="F77" s="79">
        <v>57.8</v>
      </c>
      <c r="G77" s="79">
        <v>29.7</v>
      </c>
    </row>
    <row r="78" spans="1:7">
      <c r="A78" s="1"/>
      <c r="B78" s="20" t="s">
        <v>98</v>
      </c>
      <c r="C78" s="119" t="s">
        <v>52</v>
      </c>
      <c r="D78" s="20" t="s">
        <v>115</v>
      </c>
      <c r="E78" s="12">
        <v>200</v>
      </c>
      <c r="F78" s="74">
        <v>91.5</v>
      </c>
      <c r="G78" s="74">
        <v>91.5</v>
      </c>
    </row>
    <row r="79" spans="1:7">
      <c r="A79" s="1"/>
      <c r="B79" s="12" t="s">
        <v>116</v>
      </c>
      <c r="C79" s="113" t="s">
        <v>52</v>
      </c>
      <c r="D79" s="9" t="s">
        <v>115</v>
      </c>
      <c r="E79" s="9">
        <v>200</v>
      </c>
      <c r="F79" s="79">
        <v>13.8</v>
      </c>
      <c r="G79" s="79">
        <v>13.7</v>
      </c>
    </row>
    <row r="80" spans="1:7" hidden="1">
      <c r="A80" s="1"/>
      <c r="B80" s="66"/>
      <c r="C80" s="113" t="s">
        <v>52</v>
      </c>
      <c r="D80" s="9" t="s">
        <v>73</v>
      </c>
      <c r="E80" s="9">
        <v>200</v>
      </c>
      <c r="F80" s="79"/>
      <c r="G80" s="79"/>
    </row>
    <row r="81" spans="1:7" ht="25.5">
      <c r="A81" s="47" t="s">
        <v>91</v>
      </c>
      <c r="B81" s="9"/>
      <c r="C81" s="113"/>
      <c r="D81" s="8" t="s">
        <v>62</v>
      </c>
      <c r="E81" s="9"/>
      <c r="F81" s="86">
        <f>F82+F83</f>
        <v>137.4</v>
      </c>
      <c r="G81" s="86">
        <f>G82+G83</f>
        <v>92.4</v>
      </c>
    </row>
    <row r="82" spans="1:7">
      <c r="A82" s="11"/>
      <c r="B82" s="66"/>
      <c r="C82" s="113" t="s">
        <v>64</v>
      </c>
      <c r="D82" s="9" t="s">
        <v>74</v>
      </c>
      <c r="E82" s="9">
        <v>200</v>
      </c>
      <c r="F82" s="79">
        <v>92.4</v>
      </c>
      <c r="G82" s="79">
        <v>92.4</v>
      </c>
    </row>
    <row r="83" spans="1:7">
      <c r="A83" s="11"/>
      <c r="B83" s="66"/>
      <c r="C83" s="113" t="s">
        <v>64</v>
      </c>
      <c r="D83" s="9" t="s">
        <v>117</v>
      </c>
      <c r="E83" s="9">
        <v>500</v>
      </c>
      <c r="F83" s="79">
        <v>45</v>
      </c>
      <c r="G83" s="79">
        <v>0</v>
      </c>
    </row>
    <row r="84" spans="1:7" ht="25.5">
      <c r="A84" s="47" t="s">
        <v>92</v>
      </c>
      <c r="B84" s="9"/>
      <c r="C84" s="113"/>
      <c r="D84" s="126" t="s">
        <v>63</v>
      </c>
      <c r="E84" s="12"/>
      <c r="F84" s="86">
        <f>F85</f>
        <v>30</v>
      </c>
      <c r="G84" s="86">
        <f>G85</f>
        <v>25</v>
      </c>
    </row>
    <row r="85" spans="1:7">
      <c r="A85" s="14"/>
      <c r="B85" s="27"/>
      <c r="C85" s="113" t="s">
        <v>52</v>
      </c>
      <c r="D85" s="12" t="s">
        <v>57</v>
      </c>
      <c r="E85" s="12">
        <v>200</v>
      </c>
      <c r="F85" s="79">
        <v>30</v>
      </c>
      <c r="G85" s="79">
        <v>25</v>
      </c>
    </row>
    <row r="86" spans="1:7">
      <c r="A86" s="47" t="s">
        <v>93</v>
      </c>
      <c r="B86" s="31"/>
      <c r="C86" s="121"/>
      <c r="D86" s="127" t="s">
        <v>65</v>
      </c>
      <c r="E86" s="28"/>
      <c r="F86" s="86">
        <f>F87+F88+F89+F90</f>
        <v>28</v>
      </c>
      <c r="G86" s="86">
        <f>G87+G88+G89+G90</f>
        <v>3.4</v>
      </c>
    </row>
    <row r="87" spans="1:7" hidden="1">
      <c r="A87" s="1"/>
      <c r="B87" s="29" t="s">
        <v>98</v>
      </c>
      <c r="C87" s="122" t="s">
        <v>46</v>
      </c>
      <c r="D87" s="29" t="s">
        <v>78</v>
      </c>
      <c r="E87" s="29">
        <v>200</v>
      </c>
      <c r="F87" s="87"/>
      <c r="G87" s="87"/>
    </row>
    <row r="88" spans="1:7" hidden="1">
      <c r="A88" s="1"/>
      <c r="B88" s="30"/>
      <c r="C88" s="121" t="s">
        <v>46</v>
      </c>
      <c r="D88" s="28" t="s">
        <v>78</v>
      </c>
      <c r="E88" s="28">
        <v>200</v>
      </c>
      <c r="F88" s="79"/>
      <c r="G88" s="79"/>
    </row>
    <row r="89" spans="1:7" hidden="1">
      <c r="A89" s="1"/>
      <c r="B89" s="30"/>
      <c r="C89" s="121" t="s">
        <v>46</v>
      </c>
      <c r="D89" s="28" t="s">
        <v>78</v>
      </c>
      <c r="E89" s="28">
        <v>200</v>
      </c>
      <c r="F89" s="79"/>
      <c r="G89" s="79"/>
    </row>
    <row r="90" spans="1:7">
      <c r="A90" s="11"/>
      <c r="B90" s="30"/>
      <c r="C90" s="121" t="s">
        <v>46</v>
      </c>
      <c r="D90" s="28" t="s">
        <v>80</v>
      </c>
      <c r="E90" s="28">
        <v>200</v>
      </c>
      <c r="F90" s="79">
        <v>28</v>
      </c>
      <c r="G90" s="79">
        <v>3.4</v>
      </c>
    </row>
    <row r="91" spans="1:7">
      <c r="A91" s="47" t="s">
        <v>94</v>
      </c>
      <c r="B91" s="31"/>
      <c r="C91" s="121"/>
      <c r="D91" s="127" t="s">
        <v>118</v>
      </c>
      <c r="E91" s="28"/>
      <c r="F91" s="86">
        <f>F92+F93</f>
        <v>90</v>
      </c>
      <c r="G91" s="86">
        <f>G92+G93</f>
        <v>90</v>
      </c>
    </row>
    <row r="92" spans="1:7" hidden="1">
      <c r="A92" s="47"/>
      <c r="B92" s="31"/>
      <c r="C92" s="121" t="s">
        <v>46</v>
      </c>
      <c r="D92" s="28" t="s">
        <v>53</v>
      </c>
      <c r="E92" s="28">
        <v>200</v>
      </c>
      <c r="F92" s="79"/>
      <c r="G92" s="79"/>
    </row>
    <row r="93" spans="1:7">
      <c r="A93" s="14"/>
      <c r="B93" s="31"/>
      <c r="C93" s="121" t="s">
        <v>46</v>
      </c>
      <c r="D93" s="28" t="s">
        <v>58</v>
      </c>
      <c r="E93" s="28">
        <v>200</v>
      </c>
      <c r="F93" s="79">
        <v>90</v>
      </c>
      <c r="G93" s="79">
        <v>90</v>
      </c>
    </row>
    <row r="94" spans="1:7" hidden="1">
      <c r="A94" s="32" t="s">
        <v>66</v>
      </c>
      <c r="B94" s="33"/>
      <c r="C94" s="123" t="s">
        <v>54</v>
      </c>
      <c r="D94" s="34">
        <v>9910192070</v>
      </c>
      <c r="E94" s="34">
        <v>800</v>
      </c>
      <c r="F94" s="88"/>
      <c r="G94" s="88"/>
    </row>
    <row r="95" spans="1:7" ht="25.5">
      <c r="A95" s="32" t="s">
        <v>68</v>
      </c>
      <c r="B95" s="33"/>
      <c r="C95" s="123"/>
      <c r="D95" s="35" t="s">
        <v>71</v>
      </c>
      <c r="E95" s="34"/>
      <c r="F95" s="89">
        <f>F96</f>
        <v>0</v>
      </c>
      <c r="G95" s="89">
        <f>G96</f>
        <v>0</v>
      </c>
    </row>
    <row r="96" spans="1:7" ht="25.5">
      <c r="A96" s="36" t="s">
        <v>70</v>
      </c>
      <c r="B96" s="37"/>
      <c r="C96" s="124" t="s">
        <v>46</v>
      </c>
      <c r="D96" s="35" t="s">
        <v>69</v>
      </c>
      <c r="E96" s="93">
        <v>200</v>
      </c>
      <c r="F96" s="79">
        <v>0</v>
      </c>
      <c r="G96" s="79">
        <v>0</v>
      </c>
    </row>
    <row r="97" spans="1:7" hidden="1">
      <c r="A97" s="7" t="s">
        <v>81</v>
      </c>
      <c r="B97" s="38"/>
      <c r="C97" s="125" t="s">
        <v>46</v>
      </c>
      <c r="D97" s="39">
        <v>410198500</v>
      </c>
      <c r="E97" s="34">
        <v>500</v>
      </c>
      <c r="F97" s="79"/>
      <c r="G97" s="79"/>
    </row>
    <row r="98" spans="1:7">
      <c r="A98" s="32" t="s">
        <v>83</v>
      </c>
      <c r="B98" s="40"/>
      <c r="C98" s="124"/>
      <c r="D98" s="41" t="s">
        <v>84</v>
      </c>
      <c r="E98" s="34"/>
      <c r="F98" s="70">
        <f>F99+F100+F101</f>
        <v>1165.3</v>
      </c>
      <c r="G98" s="70">
        <f>G99+G100+G101</f>
        <v>1165.0999999999999</v>
      </c>
    </row>
    <row r="99" spans="1:7" ht="38.25">
      <c r="A99" s="5" t="s">
        <v>100</v>
      </c>
      <c r="B99" s="42"/>
      <c r="C99" s="124" t="s">
        <v>50</v>
      </c>
      <c r="D99" s="43" t="s">
        <v>85</v>
      </c>
      <c r="E99" s="93">
        <v>200</v>
      </c>
      <c r="F99" s="79">
        <v>1165.3</v>
      </c>
      <c r="G99" s="79">
        <v>1165.0999999999999</v>
      </c>
    </row>
    <row r="100" spans="1:7" hidden="1">
      <c r="A100" s="5"/>
      <c r="B100" s="44" t="s">
        <v>98</v>
      </c>
      <c r="C100" s="19" t="s">
        <v>50</v>
      </c>
      <c r="D100" s="45" t="s">
        <v>86</v>
      </c>
      <c r="E100" s="94">
        <v>200</v>
      </c>
      <c r="F100" s="88"/>
      <c r="G100" s="88"/>
    </row>
    <row r="101" spans="1:7" hidden="1">
      <c r="A101" s="5"/>
      <c r="B101" s="42"/>
      <c r="C101" s="65" t="s">
        <v>50</v>
      </c>
      <c r="D101" s="46" t="s">
        <v>86</v>
      </c>
      <c r="E101" s="95">
        <v>200</v>
      </c>
      <c r="F101" s="90"/>
      <c r="G101" s="90"/>
    </row>
    <row r="102" spans="1:7">
      <c r="A102" s="7" t="s">
        <v>97</v>
      </c>
      <c r="B102" s="38"/>
      <c r="C102" s="112"/>
      <c r="D102" s="8"/>
      <c r="E102" s="8"/>
      <c r="F102" s="70">
        <f>F8+F23+F57+F94+F95+F97+F98</f>
        <v>10009.599999999999</v>
      </c>
      <c r="G102" s="70">
        <f>G8+G23+G57+G94+G95+G97+G98</f>
        <v>7045.4</v>
      </c>
    </row>
    <row r="104" spans="1:7">
      <c r="E104" s="96"/>
      <c r="F104" s="71"/>
      <c r="G104" s="71"/>
    </row>
    <row r="105" spans="1:7" ht="15.75">
      <c r="A105" s="145" t="s">
        <v>110</v>
      </c>
      <c r="B105" s="145"/>
      <c r="C105" s="145"/>
      <c r="D105" s="145"/>
      <c r="E105" s="145"/>
      <c r="F105" s="100"/>
      <c r="G105" s="71"/>
    </row>
    <row r="106" spans="1:7">
      <c r="E106" s="96"/>
      <c r="F106" s="71"/>
      <c r="G106" s="71"/>
    </row>
    <row r="107" spans="1:7">
      <c r="E107" s="96"/>
      <c r="F107" s="71"/>
      <c r="G107" s="71"/>
    </row>
    <row r="108" spans="1:7">
      <c r="E108" s="96"/>
      <c r="F108" s="71"/>
      <c r="G108" s="71"/>
    </row>
    <row r="109" spans="1:7">
      <c r="E109" s="97"/>
      <c r="F109" s="71"/>
      <c r="G109" s="71"/>
    </row>
  </sheetData>
  <mergeCells count="57">
    <mergeCell ref="E57:E58"/>
    <mergeCell ref="F57:F58"/>
    <mergeCell ref="A59:A61"/>
    <mergeCell ref="C59:C60"/>
    <mergeCell ref="A15:A17"/>
    <mergeCell ref="C15:C16"/>
    <mergeCell ref="D15:D17"/>
    <mergeCell ref="E15:E17"/>
    <mergeCell ref="F15:F17"/>
    <mergeCell ref="G26:G27"/>
    <mergeCell ref="G31:G32"/>
    <mergeCell ref="G38:G39"/>
    <mergeCell ref="G45:G46"/>
    <mergeCell ref="A105:E105"/>
    <mergeCell ref="A31:A32"/>
    <mergeCell ref="C31:C32"/>
    <mergeCell ref="D59:D61"/>
    <mergeCell ref="E59:E60"/>
    <mergeCell ref="F59:F61"/>
    <mergeCell ref="C45:C46"/>
    <mergeCell ref="D45:D46"/>
    <mergeCell ref="E45:E46"/>
    <mergeCell ref="F45:F46"/>
    <mergeCell ref="F64:F65"/>
    <mergeCell ref="A38:A40"/>
    <mergeCell ref="A26:A27"/>
    <mergeCell ref="C26:C27"/>
    <mergeCell ref="D26:D27"/>
    <mergeCell ref="E26:E27"/>
    <mergeCell ref="F26:F27"/>
    <mergeCell ref="A2:G2"/>
    <mergeCell ref="A3:G3"/>
    <mergeCell ref="A4:G4"/>
    <mergeCell ref="A5:G5"/>
    <mergeCell ref="G9:G10"/>
    <mergeCell ref="A6:F6"/>
    <mergeCell ref="A9:A10"/>
    <mergeCell ref="C9:C10"/>
    <mergeCell ref="D9:D10"/>
    <mergeCell ref="E9:E10"/>
    <mergeCell ref="F9:F10"/>
    <mergeCell ref="F38:F40"/>
    <mergeCell ref="A45:A46"/>
    <mergeCell ref="D31:D32"/>
    <mergeCell ref="E31:E32"/>
    <mergeCell ref="G64:G65"/>
    <mergeCell ref="F31:F32"/>
    <mergeCell ref="C38:C40"/>
    <mergeCell ref="D38:D40"/>
    <mergeCell ref="E38:E40"/>
    <mergeCell ref="A64:A65"/>
    <mergeCell ref="C64:C65"/>
    <mergeCell ref="D64:D65"/>
    <mergeCell ref="E64:E65"/>
    <mergeCell ref="A57:A58"/>
    <mergeCell ref="C57:C58"/>
    <mergeCell ref="D57:D58"/>
  </mergeCells>
  <pageMargins left="0.70866141732283472" right="0.11811023622047245" top="0.35433070866141736" bottom="0.15748031496062992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Петровское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ELytikova</cp:lastModifiedBy>
  <cp:lastPrinted>2023-04-12T06:23:03Z</cp:lastPrinted>
  <dcterms:created xsi:type="dcterms:W3CDTF">2015-03-06T04:53:28Z</dcterms:created>
  <dcterms:modified xsi:type="dcterms:W3CDTF">2024-10-09T07:57:07Z</dcterms:modified>
</cp:coreProperties>
</file>