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Петровское" sheetId="10" r:id="rId1"/>
  </sheets>
  <calcPr calcId="124519"/>
</workbook>
</file>

<file path=xl/calcChain.xml><?xml version="1.0" encoding="utf-8"?>
<calcChain xmlns="http://schemas.openxmlformats.org/spreadsheetml/2006/main">
  <c r="G9" i="10"/>
  <c r="F9"/>
  <c r="F8" s="1"/>
  <c r="G70"/>
  <c r="G8"/>
  <c r="G91"/>
  <c r="G88"/>
  <c r="G84"/>
  <c r="G79"/>
  <c r="G75"/>
  <c r="G77"/>
  <c r="G67"/>
  <c r="G62"/>
  <c r="G50"/>
  <c r="G44"/>
  <c r="G48"/>
  <c r="F48"/>
  <c r="G37"/>
  <c r="F37"/>
  <c r="G31"/>
  <c r="G26"/>
  <c r="F91"/>
  <c r="F88"/>
  <c r="F84"/>
  <c r="F79"/>
  <c r="F77"/>
  <c r="F75"/>
  <c r="F70"/>
  <c r="F67"/>
  <c r="F62"/>
  <c r="F57"/>
  <c r="F50"/>
  <c r="F44"/>
  <c r="F31"/>
  <c r="F26"/>
  <c r="F15"/>
  <c r="G24" l="1"/>
  <c r="G55"/>
  <c r="G95" s="1"/>
  <c r="F24"/>
  <c r="F55"/>
  <c r="F95" l="1"/>
</calcChain>
</file>

<file path=xl/sharedStrings.xml><?xml version="1.0" encoding="utf-8"?>
<sst xmlns="http://schemas.openxmlformats.org/spreadsheetml/2006/main" count="172" uniqueCount="112">
  <si>
    <t>Наименование программы</t>
  </si>
  <si>
    <t>1.1.Подпрограмма «Организация досуга и обеспечение жителей поселения услугами организации культуры»</t>
  </si>
  <si>
    <t>1.2.Подпрограмма «Организация библиотечного обслуживания населения»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</si>
  <si>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</si>
  <si>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</si>
  <si>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2.3.Подпрограмма  «Обеспечение реализации Муниципальной Программы»</t>
  </si>
  <si>
    <t>2.4.Подпрограмма «Повышение устойчивости бюджета поселения»</t>
  </si>
  <si>
    <t>3. Муниципальная Программа «Развитие территории поселения»</t>
  </si>
  <si>
    <t>3.1.Подпрограмма  «Ремонт и содержание муниципальных дорог»</t>
  </si>
  <si>
    <t>ЦСР</t>
  </si>
  <si>
    <t>2.5.Подпрограмма   «Защита населения и территории поселения от чрезвычайных ситуаций и обеспечение первичных мер пожарной безопасности»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</si>
  <si>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</si>
  <si>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</si>
  <si>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</si>
  <si>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</si>
  <si>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</si>
  <si>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</si>
  <si>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</si>
  <si>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16 6 01 90470</t>
  </si>
  <si>
    <t>16 8 01 51180</t>
  </si>
  <si>
    <t>19 0 00 00000</t>
  </si>
  <si>
    <t>19 2 01 90670</t>
  </si>
  <si>
    <t>19 3 01 90800</t>
  </si>
  <si>
    <t>11 0 00 00000</t>
  </si>
  <si>
    <t>11 2 01 85190</t>
  </si>
  <si>
    <t>19 1 01 81290</t>
  </si>
  <si>
    <t>16 3 01 00590</t>
  </si>
  <si>
    <t>19 2 01 S8670</t>
  </si>
  <si>
    <t>Рз Пр</t>
  </si>
  <si>
    <t>Вр</t>
  </si>
  <si>
    <t>0801</t>
  </si>
  <si>
    <t>0102</t>
  </si>
  <si>
    <t>11 1 01 00000</t>
  </si>
  <si>
    <t>11 2 01 00000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</si>
  <si>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</si>
  <si>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</si>
  <si>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</si>
  <si>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</si>
  <si>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</si>
  <si>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</si>
  <si>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</si>
  <si>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</si>
  <si>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</si>
  <si>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</si>
  <si>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0314</t>
  </si>
  <si>
    <t>1001</t>
  </si>
  <si>
    <t>0412</t>
  </si>
  <si>
    <t>16 8 00 00000</t>
  </si>
  <si>
    <t>0203</t>
  </si>
  <si>
    <t>19 1 00 00000</t>
  </si>
  <si>
    <t>0409</t>
  </si>
  <si>
    <t>19 3 00 00000</t>
  </si>
  <si>
    <t>0503</t>
  </si>
  <si>
    <t>19 7 01 88690</t>
  </si>
  <si>
    <t>0107</t>
  </si>
  <si>
    <t>1101</t>
  </si>
  <si>
    <t>19 2 00 00000</t>
  </si>
  <si>
    <t>19 6 01 91220</t>
  </si>
  <si>
    <t>19 7 01 90850</t>
  </si>
  <si>
    <t>16 5 01 91430</t>
  </si>
  <si>
    <t>2.7.Подпрограмма  «Финансовое обеспечение  муниципальных образований Воронежской области для исполнения переданных полномочий»</t>
  </si>
  <si>
    <t>19 4 00 00000</t>
  </si>
  <si>
    <t>19 5 00 00000</t>
  </si>
  <si>
    <t>19 6 00 00000</t>
  </si>
  <si>
    <t>0502</t>
  </si>
  <si>
    <t>19 8 00 00000</t>
  </si>
  <si>
    <t>4. Непрограммные расходы органов местного самоуправления</t>
  </si>
  <si>
    <t>19 4 01 90530</t>
  </si>
  <si>
    <t>5. Муниципальная программа «Использование  и охрана земель на территории Ковалевского  сельского поселения»</t>
  </si>
  <si>
    <t>05 1 01 90390</t>
  </si>
  <si>
    <t>5.1 Мероприятия по повышение эффективности использования и охраны земель на территории поселения</t>
  </si>
  <si>
    <t>05 0 00 00000</t>
  </si>
  <si>
    <t>2.6. Подпрограмма  «Социальная поддержка граждан»</t>
  </si>
  <si>
    <t>19 4 01 S8910</t>
  </si>
  <si>
    <t>19 5 01 90500</t>
  </si>
  <si>
    <t>1. Муниципальная Программа «Развитие и сохранение культуры поселения Петровского сельского поселения Лискинского Муниципального района Воронежской области»</t>
  </si>
  <si>
    <t>2.8.Подпрограмма «Обеспечение условий для развития на территории поселения физической  культуры и массового спорта»</t>
  </si>
  <si>
    <t>16 9 0190410</t>
  </si>
  <si>
    <t>19 8 01 L5760</t>
  </si>
  <si>
    <t>11 1 01 20540</t>
  </si>
  <si>
    <t>19 8 01 90520</t>
  </si>
  <si>
    <t>Предпринимательство</t>
  </si>
  <si>
    <t>19 1 01 L3720</t>
  </si>
  <si>
    <t>6. Муниципальная программа «Развитие транспортной системы»</t>
  </si>
  <si>
    <t>24 0 00 00000</t>
  </si>
  <si>
    <t>24 2 01 81290</t>
  </si>
  <si>
    <t>24 2 01  S8850</t>
  </si>
  <si>
    <t>19 3 02 90700</t>
  </si>
  <si>
    <t>3.1.Подпрограмма  «Развитие сети уличного освещения»</t>
  </si>
  <si>
    <t>3.2.Подпрограмма «Благоустройство территории поселения»</t>
  </si>
  <si>
    <t xml:space="preserve">3.3.Подпрограмма «Содержание мест захоронения и ремонт военно-мемориальных объектов»  </t>
  </si>
  <si>
    <t xml:space="preserve">3.4. Подпрограмма «Реконструкция, ремонт сетей и объектов водоснабжения» </t>
  </si>
  <si>
    <t xml:space="preserve">3.5.Подпрограмма «Энергоэффективность и развитие энергетики в Петровском  сельском поселении"  </t>
  </si>
  <si>
    <t>3.6.Подпрограмма  "Благоустройство мест массового отдыха"</t>
  </si>
  <si>
    <t>3.7.Подпрограмма "Развитие градостроительной деятельности"</t>
  </si>
  <si>
    <t xml:space="preserve"> </t>
  </si>
  <si>
    <t xml:space="preserve">2.1. Подпрограмма «Функционирование высшего должностного лица местной администрации»                       </t>
  </si>
  <si>
    <t xml:space="preserve">В С Е Г О                                                         </t>
  </si>
  <si>
    <t>ОБ</t>
  </si>
  <si>
    <t>ФБ</t>
  </si>
  <si>
    <r>
      <t xml:space="preserve">6.2 Подпрограмма «Капитальный ремонт и ремонт автомобильных дорог общего пользования местного значения на территории Петровского сельского поселения» </t>
    </r>
    <r>
      <rPr>
        <sz val="10"/>
        <color rgb="FF7030A0"/>
        <rFont val="Times New Roman"/>
        <family val="1"/>
        <charset val="204"/>
      </rPr>
      <t xml:space="preserve"> дорожный фон</t>
    </r>
    <r>
      <rPr>
        <sz val="10"/>
        <color rgb="FF000000"/>
        <rFont val="Times New Roman"/>
        <family val="1"/>
        <charset val="204"/>
      </rPr>
      <t xml:space="preserve">д                                       </t>
    </r>
  </si>
  <si>
    <t>11 1 01 S0590</t>
  </si>
  <si>
    <t>11 1 A2 55190</t>
  </si>
  <si>
    <t>План</t>
  </si>
  <si>
    <t>Исполнение</t>
  </si>
  <si>
    <t>16 6 00 00000</t>
  </si>
  <si>
    <t>ОТЧЕТ</t>
  </si>
  <si>
    <t>об исполнении муниципальных программ</t>
  </si>
  <si>
    <t xml:space="preserve">  Петровского сельского поселения</t>
  </si>
  <si>
    <t xml:space="preserve">  </t>
  </si>
  <si>
    <t>Глава Петровского сельского поселения                                Н.В.Ромасев</t>
  </si>
  <si>
    <t>за 1 полугодие 2023 года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</si>
</sst>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charset val="204"/>
      <scheme val="minor"/>
    </font>
    <font>
      <sz val="10"/>
      <color rgb="FF7030A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2" borderId="1" xfId="0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right" wrapText="1"/>
    </xf>
    <xf numFmtId="0" fontId="3" fillId="0" borderId="0" xfId="0" applyFont="1"/>
    <xf numFmtId="0" fontId="3" fillId="2" borderId="0" xfId="0" applyFont="1" applyFill="1"/>
    <xf numFmtId="0" fontId="6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right" wrapText="1"/>
    </xf>
    <xf numFmtId="49" fontId="8" fillId="2" borderId="1" xfId="0" applyNumberFormat="1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center" wrapText="1"/>
    </xf>
    <xf numFmtId="49" fontId="7" fillId="2" borderId="2" xfId="0" applyNumberFormat="1" applyFont="1" applyFill="1" applyBorder="1" applyAlignment="1">
      <alignment horizontal="right" wrapText="1"/>
    </xf>
    <xf numFmtId="49" fontId="7" fillId="4" borderId="1" xfId="0" applyNumberFormat="1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right" wrapText="1"/>
    </xf>
    <xf numFmtId="49" fontId="8" fillId="2" borderId="3" xfId="0" applyNumberFormat="1" applyFont="1" applyFill="1" applyBorder="1" applyAlignment="1">
      <alignment horizontal="right" wrapText="1"/>
    </xf>
    <xf numFmtId="49" fontId="8" fillId="2" borderId="3" xfId="0" applyNumberFormat="1" applyFont="1" applyFill="1" applyBorder="1" applyAlignment="1">
      <alignment horizontal="right" vertical="center" wrapText="1"/>
    </xf>
    <xf numFmtId="49" fontId="7" fillId="2" borderId="3" xfId="0" applyNumberFormat="1" applyFont="1" applyFill="1" applyBorder="1" applyAlignment="1">
      <alignment horizontal="right" wrapText="1"/>
    </xf>
    <xf numFmtId="49" fontId="7" fillId="2" borderId="3" xfId="0" applyNumberFormat="1" applyFont="1" applyFill="1" applyBorder="1" applyAlignment="1">
      <alignment wrapText="1"/>
    </xf>
    <xf numFmtId="49" fontId="7" fillId="2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wrapText="1"/>
    </xf>
    <xf numFmtId="49" fontId="8" fillId="2" borderId="2" xfId="0" applyNumberFormat="1" applyFont="1" applyFill="1" applyBorder="1" applyAlignment="1">
      <alignment horizontal="right" wrapText="1"/>
    </xf>
    <xf numFmtId="49" fontId="8" fillId="2" borderId="2" xfId="0" applyNumberFormat="1" applyFont="1" applyFill="1" applyBorder="1" applyAlignment="1">
      <alignment horizontal="center" wrapText="1"/>
    </xf>
    <xf numFmtId="49" fontId="7" fillId="2" borderId="2" xfId="0" applyNumberFormat="1" applyFont="1" applyFill="1" applyBorder="1" applyAlignment="1">
      <alignment wrapText="1"/>
    </xf>
    <xf numFmtId="49" fontId="7" fillId="2" borderId="2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right" vertical="center" wrapText="1"/>
    </xf>
    <xf numFmtId="0" fontId="8" fillId="2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49" fontId="2" fillId="2" borderId="6" xfId="0" applyNumberFormat="1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6" xfId="0" applyFont="1" applyBorder="1" applyAlignment="1">
      <alignment horizontal="center" wrapText="1"/>
    </xf>
    <xf numFmtId="49" fontId="6" fillId="2" borderId="6" xfId="0" applyNumberFormat="1" applyFont="1" applyFill="1" applyBorder="1" applyAlignment="1">
      <alignment horizontal="right" wrapText="1"/>
    </xf>
    <xf numFmtId="3" fontId="5" fillId="2" borderId="6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49" fontId="10" fillId="2" borderId="1" xfId="0" applyNumberFormat="1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right" wrapText="1"/>
    </xf>
    <xf numFmtId="49" fontId="2" fillId="2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49" fontId="7" fillId="2" borderId="2" xfId="0" applyNumberFormat="1" applyFont="1" applyFill="1" applyBorder="1" applyAlignment="1">
      <alignment horizontal="right" vertical="center" wrapText="1"/>
    </xf>
    <xf numFmtId="49" fontId="7" fillId="2" borderId="3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wrapText="1"/>
    </xf>
    <xf numFmtId="49" fontId="7" fillId="2" borderId="4" xfId="0" applyNumberFormat="1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49" fontId="7" fillId="2" borderId="2" xfId="0" applyNumberFormat="1" applyFont="1" applyFill="1" applyBorder="1" applyAlignment="1">
      <alignment horizontal="right" vertical="center" wrapText="1"/>
    </xf>
    <xf numFmtId="49" fontId="7" fillId="2" borderId="3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6" fillId="2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164" fontId="7" fillId="3" borderId="2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64" fontId="8" fillId="3" borderId="2" xfId="0" applyNumberFormat="1" applyFont="1" applyFill="1" applyBorder="1" applyAlignment="1">
      <alignment horizontal="center"/>
    </xf>
    <xf numFmtId="164" fontId="8" fillId="2" borderId="3" xfId="0" applyNumberFormat="1" applyFont="1" applyFill="1" applyBorder="1" applyAlignment="1">
      <alignment horizontal="center"/>
    </xf>
    <xf numFmtId="164" fontId="8" fillId="3" borderId="3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6" fillId="2" borderId="4" xfId="0" applyFont="1" applyFill="1" applyBorder="1" applyAlignment="1">
      <alignment horizontal="center" wrapText="1"/>
    </xf>
    <xf numFmtId="3" fontId="7" fillId="2" borderId="6" xfId="0" applyNumberFormat="1" applyFont="1" applyFill="1" applyBorder="1" applyAlignment="1">
      <alignment horizontal="center" wrapText="1"/>
    </xf>
    <xf numFmtId="3" fontId="2" fillId="2" borderId="6" xfId="0" applyNumberFormat="1" applyFont="1" applyFill="1" applyBorder="1" applyAlignment="1">
      <alignment horizontal="center" wrapText="1"/>
    </xf>
    <xf numFmtId="3" fontId="8" fillId="2" borderId="6" xfId="0" applyNumberFormat="1" applyFont="1" applyFill="1" applyBorder="1" applyAlignment="1">
      <alignment horizontal="center" wrapText="1"/>
    </xf>
    <xf numFmtId="0" fontId="12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164" fontId="15" fillId="0" borderId="0" xfId="0" applyNumberFormat="1" applyFont="1" applyBorder="1" applyAlignment="1">
      <alignment horizontal="center"/>
    </xf>
    <xf numFmtId="0" fontId="13" fillId="0" borderId="0" xfId="0" applyFont="1" applyAlignment="1"/>
    <xf numFmtId="0" fontId="7" fillId="2" borderId="3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49" fontId="7" fillId="2" borderId="2" xfId="0" applyNumberFormat="1" applyFont="1" applyFill="1" applyBorder="1" applyAlignment="1">
      <alignment horizontal="right" vertical="center" wrapText="1"/>
    </xf>
    <xf numFmtId="49" fontId="7" fillId="2" borderId="3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/>
    </xf>
    <xf numFmtId="164" fontId="8" fillId="2" borderId="3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wrapText="1"/>
    </xf>
    <xf numFmtId="49" fontId="7" fillId="2" borderId="4" xfId="0" applyNumberFormat="1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horizontal="right" vertical="center" wrapText="1"/>
    </xf>
    <xf numFmtId="49" fontId="5" fillId="2" borderId="3" xfId="0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0" fontId="7" fillId="2" borderId="4" xfId="0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15" fillId="0" borderId="5" xfId="0" applyFont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2"/>
  <sheetViews>
    <sheetView tabSelected="1" zoomScale="115" zoomScaleNormal="115" workbookViewId="0">
      <selection activeCell="I92" sqref="I92"/>
    </sheetView>
  </sheetViews>
  <sheetFormatPr defaultRowHeight="12.75"/>
  <cols>
    <col min="1" max="1" width="58" style="3" customWidth="1"/>
    <col min="2" max="2" width="6" style="78" customWidth="1"/>
    <col min="3" max="3" width="5.7109375" style="4" customWidth="1"/>
    <col min="4" max="4" width="16.42578125" style="4" customWidth="1"/>
    <col min="5" max="5" width="6.28515625" style="85" customWidth="1"/>
    <col min="6" max="6" width="12.140625" style="111" customWidth="1"/>
    <col min="7" max="7" width="12.42578125" style="111" customWidth="1"/>
    <col min="8" max="16384" width="9.140625" style="3"/>
  </cols>
  <sheetData>
    <row r="1" spans="1:7">
      <c r="F1" s="90"/>
      <c r="G1" s="90"/>
    </row>
    <row r="2" spans="1:7" ht="15.75">
      <c r="A2" s="148" t="s">
        <v>106</v>
      </c>
      <c r="B2" s="148"/>
      <c r="C2" s="148"/>
      <c r="D2" s="148"/>
      <c r="E2" s="148"/>
      <c r="F2" s="148"/>
      <c r="G2" s="148"/>
    </row>
    <row r="3" spans="1:7" ht="15.75">
      <c r="A3" s="148" t="s">
        <v>107</v>
      </c>
      <c r="B3" s="148"/>
      <c r="C3" s="148"/>
      <c r="D3" s="148"/>
      <c r="E3" s="148"/>
      <c r="F3" s="148"/>
      <c r="G3" s="148"/>
    </row>
    <row r="4" spans="1:7" ht="15.75">
      <c r="A4" s="149" t="s">
        <v>108</v>
      </c>
      <c r="B4" s="149"/>
      <c r="C4" s="149"/>
      <c r="D4" s="149"/>
      <c r="E4" s="149"/>
      <c r="F4" s="149"/>
      <c r="G4" s="149"/>
    </row>
    <row r="5" spans="1:7" ht="15.75">
      <c r="A5" s="149" t="s">
        <v>111</v>
      </c>
      <c r="B5" s="149"/>
      <c r="C5" s="149"/>
      <c r="D5" s="149"/>
      <c r="E5" s="149"/>
      <c r="F5" s="149"/>
      <c r="G5" s="149"/>
    </row>
    <row r="6" spans="1:7" ht="15.75">
      <c r="A6" s="151" t="s">
        <v>109</v>
      </c>
      <c r="B6" s="151"/>
      <c r="C6" s="151"/>
      <c r="D6" s="151"/>
      <c r="E6" s="151"/>
      <c r="F6" s="151"/>
      <c r="G6" s="119"/>
    </row>
    <row r="7" spans="1:7">
      <c r="A7" s="5" t="s">
        <v>0</v>
      </c>
      <c r="B7" s="54"/>
      <c r="C7" s="6" t="s">
        <v>28</v>
      </c>
      <c r="D7" s="7" t="s">
        <v>9</v>
      </c>
      <c r="E7" s="112" t="s">
        <v>29</v>
      </c>
      <c r="F7" s="91" t="s">
        <v>103</v>
      </c>
      <c r="G7" s="91" t="s">
        <v>104</v>
      </c>
    </row>
    <row r="8" spans="1:7" ht="38.25">
      <c r="A8" s="8" t="s">
        <v>75</v>
      </c>
      <c r="B8" s="49"/>
      <c r="C8" s="9"/>
      <c r="D8" s="10" t="s">
        <v>23</v>
      </c>
      <c r="E8" s="10"/>
      <c r="F8" s="88">
        <f>F9</f>
        <v>1776.7000000000003</v>
      </c>
      <c r="G8" s="88">
        <f>G9</f>
        <v>1127.8999999999999</v>
      </c>
    </row>
    <row r="9" spans="1:7">
      <c r="A9" s="144" t="s">
        <v>1</v>
      </c>
      <c r="B9" s="72"/>
      <c r="C9" s="124"/>
      <c r="D9" s="126" t="s">
        <v>32</v>
      </c>
      <c r="E9" s="126"/>
      <c r="F9" s="136">
        <f>F11+F12+F14+F13+F20+F21+F23+F22</f>
        <v>1776.7000000000003</v>
      </c>
      <c r="G9" s="136">
        <f>G11+G12+G14+G13+G20+G21+G23+G22</f>
        <v>1127.8999999999999</v>
      </c>
    </row>
    <row r="10" spans="1:7">
      <c r="A10" s="144"/>
      <c r="B10" s="73"/>
      <c r="C10" s="125"/>
      <c r="D10" s="127"/>
      <c r="E10" s="127"/>
      <c r="F10" s="147"/>
      <c r="G10" s="147"/>
    </row>
    <row r="11" spans="1:7">
      <c r="A11" s="60" t="s">
        <v>95</v>
      </c>
      <c r="B11" s="12"/>
      <c r="C11" s="11" t="s">
        <v>30</v>
      </c>
      <c r="D11" s="12" t="s">
        <v>11</v>
      </c>
      <c r="E11" s="12">
        <v>100</v>
      </c>
      <c r="F11" s="92">
        <v>1045.4000000000001</v>
      </c>
      <c r="G11" s="92">
        <v>446.9</v>
      </c>
    </row>
    <row r="12" spans="1:7">
      <c r="A12" s="14"/>
      <c r="B12" s="79"/>
      <c r="C12" s="11" t="s">
        <v>30</v>
      </c>
      <c r="D12" s="12" t="s">
        <v>11</v>
      </c>
      <c r="E12" s="12">
        <v>200</v>
      </c>
      <c r="F12" s="92">
        <v>514.4</v>
      </c>
      <c r="G12" s="92">
        <v>464.2</v>
      </c>
    </row>
    <row r="13" spans="1:7" hidden="1">
      <c r="A13" s="2"/>
      <c r="B13" s="118"/>
      <c r="C13" s="11" t="s">
        <v>30</v>
      </c>
      <c r="D13" s="15" t="s">
        <v>79</v>
      </c>
      <c r="E13" s="15">
        <v>200</v>
      </c>
      <c r="F13" s="93"/>
      <c r="G13" s="93"/>
    </row>
    <row r="14" spans="1:7" hidden="1">
      <c r="A14" s="16"/>
      <c r="B14" s="72"/>
      <c r="C14" s="17" t="s">
        <v>30</v>
      </c>
      <c r="D14" s="18" t="s">
        <v>11</v>
      </c>
      <c r="E14" s="18">
        <v>800</v>
      </c>
      <c r="F14" s="94"/>
      <c r="G14" s="94"/>
    </row>
    <row r="15" spans="1:7" ht="12.75" hidden="1" customHeight="1">
      <c r="A15" s="122" t="s">
        <v>2</v>
      </c>
      <c r="B15" s="72"/>
      <c r="C15" s="124"/>
      <c r="D15" s="134" t="s">
        <v>33</v>
      </c>
      <c r="E15" s="134"/>
      <c r="F15" s="136">
        <f>F18+F19</f>
        <v>0</v>
      </c>
      <c r="G15" s="87"/>
    </row>
    <row r="16" spans="1:7" ht="12.75" hidden="1" customHeight="1">
      <c r="A16" s="132"/>
      <c r="B16" s="77"/>
      <c r="C16" s="133"/>
      <c r="D16" s="135"/>
      <c r="E16" s="135"/>
      <c r="F16" s="137"/>
      <c r="G16" s="95"/>
    </row>
    <row r="17" spans="1:7" ht="12.75" hidden="1" customHeight="1">
      <c r="A17" s="132"/>
      <c r="B17" s="77"/>
      <c r="C17" s="66"/>
      <c r="D17" s="152"/>
      <c r="E17" s="152"/>
      <c r="F17" s="147"/>
      <c r="G17" s="96"/>
    </row>
    <row r="18" spans="1:7" hidden="1">
      <c r="A18" s="60"/>
      <c r="B18" s="12"/>
      <c r="C18" s="11" t="s">
        <v>30</v>
      </c>
      <c r="D18" s="15" t="s">
        <v>24</v>
      </c>
      <c r="E18" s="15">
        <v>100</v>
      </c>
      <c r="F18" s="97"/>
      <c r="G18" s="97"/>
    </row>
    <row r="19" spans="1:7" hidden="1">
      <c r="A19" s="67"/>
      <c r="B19" s="73"/>
      <c r="C19" s="62" t="s">
        <v>30</v>
      </c>
      <c r="D19" s="15" t="s">
        <v>24</v>
      </c>
      <c r="E19" s="15">
        <v>200</v>
      </c>
      <c r="F19" s="97"/>
      <c r="G19" s="97"/>
    </row>
    <row r="20" spans="1:7" hidden="1">
      <c r="A20" s="67"/>
      <c r="B20" s="80"/>
      <c r="C20" s="21" t="s">
        <v>30</v>
      </c>
      <c r="D20" s="15" t="s">
        <v>101</v>
      </c>
      <c r="E20" s="15">
        <v>500</v>
      </c>
      <c r="F20" s="97">
        <v>0</v>
      </c>
      <c r="G20" s="97"/>
    </row>
    <row r="21" spans="1:7" hidden="1">
      <c r="A21" s="67"/>
      <c r="B21" s="80"/>
      <c r="C21" s="21" t="s">
        <v>30</v>
      </c>
      <c r="D21" s="15" t="s">
        <v>102</v>
      </c>
      <c r="E21" s="15">
        <v>200</v>
      </c>
      <c r="F21" s="97">
        <v>0</v>
      </c>
      <c r="G21" s="97"/>
    </row>
    <row r="22" spans="1:7">
      <c r="A22" s="121"/>
      <c r="B22" s="80"/>
      <c r="C22" s="11" t="s">
        <v>30</v>
      </c>
      <c r="D22" s="12" t="s">
        <v>11</v>
      </c>
      <c r="E22" s="12">
        <v>800</v>
      </c>
      <c r="F22" s="97">
        <v>116.9</v>
      </c>
      <c r="G22" s="97">
        <v>116.8</v>
      </c>
    </row>
    <row r="23" spans="1:7">
      <c r="A23" s="69"/>
      <c r="B23" s="80" t="s">
        <v>98</v>
      </c>
      <c r="C23" s="21" t="s">
        <v>30</v>
      </c>
      <c r="D23" s="27" t="s">
        <v>79</v>
      </c>
      <c r="E23" s="15">
        <v>200</v>
      </c>
      <c r="F23" s="97">
        <v>100</v>
      </c>
      <c r="G23" s="97">
        <v>100</v>
      </c>
    </row>
    <row r="24" spans="1:7" ht="25.5">
      <c r="A24" s="68" t="s">
        <v>3</v>
      </c>
      <c r="B24" s="10"/>
      <c r="C24" s="9"/>
      <c r="D24" s="10" t="s">
        <v>12</v>
      </c>
      <c r="E24" s="10"/>
      <c r="F24" s="88">
        <f>F25+F26+F31+F37+F44+F48+F50+G53</f>
        <v>4665.7</v>
      </c>
      <c r="G24" s="88">
        <f>G25+G26+G31+G37+G44+G48+G50+H53</f>
        <v>2074</v>
      </c>
    </row>
    <row r="25" spans="1:7" ht="25.5">
      <c r="A25" s="60" t="s">
        <v>96</v>
      </c>
      <c r="B25" s="12"/>
      <c r="C25" s="19" t="s">
        <v>31</v>
      </c>
      <c r="D25" s="12" t="s">
        <v>13</v>
      </c>
      <c r="E25" s="12">
        <v>100</v>
      </c>
      <c r="F25" s="92">
        <v>880</v>
      </c>
      <c r="G25" s="92">
        <v>445</v>
      </c>
    </row>
    <row r="26" spans="1:7">
      <c r="A26" s="122" t="s">
        <v>4</v>
      </c>
      <c r="B26" s="72"/>
      <c r="C26" s="124"/>
      <c r="D26" s="126" t="s">
        <v>36</v>
      </c>
      <c r="E26" s="126"/>
      <c r="F26" s="128">
        <f>F28+F29+F30</f>
        <v>1078</v>
      </c>
      <c r="G26" s="128">
        <f>G28+G29+G30</f>
        <v>487.1</v>
      </c>
    </row>
    <row r="27" spans="1:7">
      <c r="A27" s="123"/>
      <c r="B27" s="73"/>
      <c r="C27" s="125"/>
      <c r="D27" s="127"/>
      <c r="E27" s="127"/>
      <c r="F27" s="129"/>
      <c r="G27" s="129"/>
    </row>
    <row r="28" spans="1:7">
      <c r="A28" s="20"/>
      <c r="B28" s="81"/>
      <c r="C28" s="21" t="s">
        <v>34</v>
      </c>
      <c r="D28" s="15" t="s">
        <v>14</v>
      </c>
      <c r="E28" s="15">
        <v>100</v>
      </c>
      <c r="F28" s="92">
        <v>449</v>
      </c>
      <c r="G28" s="92">
        <v>255.1</v>
      </c>
    </row>
    <row r="29" spans="1:7">
      <c r="A29" s="22"/>
      <c r="B29" s="82"/>
      <c r="C29" s="71" t="s">
        <v>34</v>
      </c>
      <c r="D29" s="12" t="s">
        <v>14</v>
      </c>
      <c r="E29" s="12">
        <v>200</v>
      </c>
      <c r="F29" s="92">
        <v>625</v>
      </c>
      <c r="G29" s="92">
        <v>232</v>
      </c>
    </row>
    <row r="30" spans="1:7">
      <c r="A30" s="23"/>
      <c r="B30" s="82"/>
      <c r="C30" s="71" t="s">
        <v>34</v>
      </c>
      <c r="D30" s="12" t="s">
        <v>14</v>
      </c>
      <c r="E30" s="12">
        <v>800</v>
      </c>
      <c r="F30" s="92">
        <v>4</v>
      </c>
      <c r="G30" s="92">
        <v>0</v>
      </c>
    </row>
    <row r="31" spans="1:7">
      <c r="A31" s="144" t="s">
        <v>5</v>
      </c>
      <c r="B31" s="72"/>
      <c r="C31" s="124"/>
      <c r="D31" s="126" t="s">
        <v>35</v>
      </c>
      <c r="E31" s="126"/>
      <c r="F31" s="128">
        <f>F33+F34+F36+F35</f>
        <v>2196.4</v>
      </c>
      <c r="G31" s="128">
        <f>G33+G34+G36+G35</f>
        <v>967.5</v>
      </c>
    </row>
    <row r="32" spans="1:7">
      <c r="A32" s="144"/>
      <c r="B32" s="73"/>
      <c r="C32" s="125"/>
      <c r="D32" s="127"/>
      <c r="E32" s="127"/>
      <c r="F32" s="129"/>
      <c r="G32" s="129"/>
    </row>
    <row r="33" spans="1:7">
      <c r="A33" s="14"/>
      <c r="B33" s="83"/>
      <c r="C33" s="11" t="s">
        <v>37</v>
      </c>
      <c r="D33" s="12" t="s">
        <v>26</v>
      </c>
      <c r="E33" s="12">
        <v>100</v>
      </c>
      <c r="F33" s="92">
        <v>2053.4</v>
      </c>
      <c r="G33" s="92">
        <v>895.5</v>
      </c>
    </row>
    <row r="34" spans="1:7">
      <c r="A34" s="19"/>
      <c r="B34" s="34"/>
      <c r="C34" s="11" t="s">
        <v>37</v>
      </c>
      <c r="D34" s="12" t="s">
        <v>26</v>
      </c>
      <c r="E34" s="12">
        <v>200</v>
      </c>
      <c r="F34" s="92">
        <v>93</v>
      </c>
      <c r="G34" s="92">
        <v>72</v>
      </c>
    </row>
    <row r="35" spans="1:7">
      <c r="A35" s="24"/>
      <c r="B35" s="34"/>
      <c r="C35" s="11" t="s">
        <v>37</v>
      </c>
      <c r="D35" s="12" t="s">
        <v>38</v>
      </c>
      <c r="E35" s="12">
        <v>200</v>
      </c>
      <c r="F35" s="92">
        <v>20</v>
      </c>
      <c r="G35" s="92">
        <v>0</v>
      </c>
    </row>
    <row r="36" spans="1:7">
      <c r="A36" s="19"/>
      <c r="B36" s="34"/>
      <c r="C36" s="11" t="s">
        <v>37</v>
      </c>
      <c r="D36" s="12" t="s">
        <v>38</v>
      </c>
      <c r="E36" s="12">
        <v>800</v>
      </c>
      <c r="F36" s="92">
        <v>30</v>
      </c>
      <c r="G36" s="92">
        <v>0</v>
      </c>
    </row>
    <row r="37" spans="1:7">
      <c r="A37" s="144" t="s">
        <v>6</v>
      </c>
      <c r="B37" s="72"/>
      <c r="C37" s="124"/>
      <c r="D37" s="126" t="s">
        <v>39</v>
      </c>
      <c r="E37" s="126"/>
      <c r="F37" s="146">
        <f>F40+F41+F42+F43</f>
        <v>139</v>
      </c>
      <c r="G37" s="130">
        <f>G40+G41+G42+G43</f>
        <v>75</v>
      </c>
    </row>
    <row r="38" spans="1:7" ht="2.25" customHeight="1">
      <c r="A38" s="144"/>
      <c r="B38" s="77"/>
      <c r="C38" s="133"/>
      <c r="D38" s="145"/>
      <c r="E38" s="145"/>
      <c r="F38" s="146"/>
      <c r="G38" s="131"/>
    </row>
    <row r="39" spans="1:7" ht="0.75" hidden="1" customHeight="1">
      <c r="A39" s="144"/>
      <c r="B39" s="73"/>
      <c r="C39" s="125"/>
      <c r="D39" s="127"/>
      <c r="E39" s="127"/>
      <c r="F39" s="146"/>
      <c r="G39" s="100"/>
    </row>
    <row r="40" spans="1:7">
      <c r="A40" s="65"/>
      <c r="B40" s="72"/>
      <c r="C40" s="61" t="s">
        <v>40</v>
      </c>
      <c r="D40" s="12" t="s">
        <v>15</v>
      </c>
      <c r="E40" s="72">
        <v>800</v>
      </c>
      <c r="F40" s="101">
        <v>1</v>
      </c>
      <c r="G40" s="101">
        <v>0</v>
      </c>
    </row>
    <row r="41" spans="1:7">
      <c r="A41" s="65"/>
      <c r="B41" s="72"/>
      <c r="C41" s="61" t="s">
        <v>41</v>
      </c>
      <c r="D41" s="12" t="s">
        <v>17</v>
      </c>
      <c r="E41" s="72">
        <v>700</v>
      </c>
      <c r="F41" s="101">
        <v>1</v>
      </c>
      <c r="G41" s="101">
        <v>0</v>
      </c>
    </row>
    <row r="42" spans="1:7">
      <c r="A42" s="65"/>
      <c r="B42" s="72"/>
      <c r="C42" s="61" t="s">
        <v>34</v>
      </c>
      <c r="D42" s="12" t="s">
        <v>16</v>
      </c>
      <c r="E42" s="72">
        <v>500</v>
      </c>
      <c r="F42" s="101">
        <v>136</v>
      </c>
      <c r="G42" s="101">
        <v>75</v>
      </c>
    </row>
    <row r="43" spans="1:7">
      <c r="A43" s="65"/>
      <c r="B43" s="72"/>
      <c r="C43" s="61" t="s">
        <v>46</v>
      </c>
      <c r="D43" s="12" t="s">
        <v>16</v>
      </c>
      <c r="E43" s="72">
        <v>500</v>
      </c>
      <c r="F43" s="101">
        <v>1</v>
      </c>
      <c r="G43" s="101">
        <v>0</v>
      </c>
    </row>
    <row r="44" spans="1:7">
      <c r="A44" s="122" t="s">
        <v>10</v>
      </c>
      <c r="B44" s="72"/>
      <c r="C44" s="124"/>
      <c r="D44" s="126" t="s">
        <v>42</v>
      </c>
      <c r="E44" s="126"/>
      <c r="F44" s="130">
        <f>F46+F47</f>
        <v>179</v>
      </c>
      <c r="G44" s="130">
        <f>G46+G47</f>
        <v>11.1</v>
      </c>
    </row>
    <row r="45" spans="1:7">
      <c r="A45" s="123"/>
      <c r="B45" s="73"/>
      <c r="C45" s="125"/>
      <c r="D45" s="127"/>
      <c r="E45" s="127"/>
      <c r="F45" s="131"/>
      <c r="G45" s="131"/>
    </row>
    <row r="46" spans="1:7">
      <c r="A46" s="22"/>
      <c r="B46" s="73"/>
      <c r="C46" s="62" t="s">
        <v>43</v>
      </c>
      <c r="D46" s="12" t="s">
        <v>59</v>
      </c>
      <c r="E46" s="73">
        <v>200</v>
      </c>
      <c r="F46" s="103">
        <v>16</v>
      </c>
      <c r="G46" s="103">
        <v>7.5</v>
      </c>
    </row>
    <row r="47" spans="1:7">
      <c r="A47" s="67"/>
      <c r="B47" s="73"/>
      <c r="C47" s="62" t="s">
        <v>44</v>
      </c>
      <c r="D47" s="12" t="s">
        <v>59</v>
      </c>
      <c r="E47" s="73">
        <v>200</v>
      </c>
      <c r="F47" s="103">
        <v>163</v>
      </c>
      <c r="G47" s="103">
        <v>3.6</v>
      </c>
    </row>
    <row r="48" spans="1:7">
      <c r="A48" s="67" t="s">
        <v>72</v>
      </c>
      <c r="B48" s="73"/>
      <c r="C48" s="19"/>
      <c r="D48" s="12" t="s">
        <v>105</v>
      </c>
      <c r="E48" s="12"/>
      <c r="F48" s="102">
        <f>F49</f>
        <v>80</v>
      </c>
      <c r="G48" s="102">
        <f>G49</f>
        <v>37.799999999999997</v>
      </c>
    </row>
    <row r="49" spans="1:7">
      <c r="A49" s="69"/>
      <c r="B49" s="73"/>
      <c r="C49" s="19" t="s">
        <v>45</v>
      </c>
      <c r="D49" s="12" t="s">
        <v>18</v>
      </c>
      <c r="E49" s="12">
        <v>300</v>
      </c>
      <c r="F49" s="103">
        <v>80</v>
      </c>
      <c r="G49" s="103">
        <v>37.799999999999997</v>
      </c>
    </row>
    <row r="50" spans="1:7" ht="38.25">
      <c r="A50" s="60" t="s">
        <v>60</v>
      </c>
      <c r="B50" s="12"/>
      <c r="C50" s="11"/>
      <c r="D50" s="12" t="s">
        <v>47</v>
      </c>
      <c r="E50" s="12"/>
      <c r="F50" s="100">
        <f>F51+F52</f>
        <v>113.3</v>
      </c>
      <c r="G50" s="100">
        <f>G51+G52</f>
        <v>50.5</v>
      </c>
    </row>
    <row r="51" spans="1:7">
      <c r="A51" s="19"/>
      <c r="B51" s="25" t="s">
        <v>99</v>
      </c>
      <c r="C51" s="153" t="s">
        <v>48</v>
      </c>
      <c r="D51" s="27" t="s">
        <v>19</v>
      </c>
      <c r="E51" s="15">
        <v>100</v>
      </c>
      <c r="F51" s="92">
        <v>102.1</v>
      </c>
      <c r="G51" s="92">
        <v>50.5</v>
      </c>
    </row>
    <row r="52" spans="1:7">
      <c r="A52" s="60"/>
      <c r="B52" s="27" t="s">
        <v>99</v>
      </c>
      <c r="C52" s="153" t="s">
        <v>48</v>
      </c>
      <c r="D52" s="27" t="s">
        <v>19</v>
      </c>
      <c r="E52" s="15">
        <v>200</v>
      </c>
      <c r="F52" s="92">
        <v>11.2</v>
      </c>
      <c r="G52" s="92">
        <v>0</v>
      </c>
    </row>
    <row r="53" spans="1:7" ht="25.5">
      <c r="A53" s="60" t="s">
        <v>76</v>
      </c>
      <c r="B53" s="72"/>
      <c r="C53" s="16" t="s">
        <v>55</v>
      </c>
      <c r="D53" s="63" t="s">
        <v>77</v>
      </c>
      <c r="E53" s="72">
        <v>200</v>
      </c>
      <c r="F53" s="3"/>
      <c r="G53" s="106"/>
    </row>
    <row r="54" spans="1:7" hidden="1">
      <c r="A54" s="60"/>
      <c r="B54" s="72"/>
      <c r="C54" s="61"/>
      <c r="D54" s="63"/>
      <c r="E54" s="72"/>
      <c r="F54" s="97"/>
      <c r="G54" s="97"/>
    </row>
    <row r="55" spans="1:7" ht="14.25" customHeight="1">
      <c r="A55" s="138" t="s">
        <v>7</v>
      </c>
      <c r="B55" s="75"/>
      <c r="C55" s="139"/>
      <c r="D55" s="141" t="s">
        <v>20</v>
      </c>
      <c r="E55" s="141"/>
      <c r="F55" s="143">
        <f>F57+F62+F67+F70+F75+F77+F79+F84</f>
        <v>1742.1</v>
      </c>
      <c r="G55" s="86">
        <f>G62+G67+G70+G75+G77+G79+G84</f>
        <v>872.09999999999991</v>
      </c>
    </row>
    <row r="56" spans="1:7" ht="12.75" hidden="1" customHeight="1">
      <c r="A56" s="138"/>
      <c r="B56" s="76"/>
      <c r="C56" s="140"/>
      <c r="D56" s="142"/>
      <c r="E56" s="142"/>
      <c r="F56" s="143"/>
      <c r="G56" s="86"/>
    </row>
    <row r="57" spans="1:7" ht="11.25" hidden="1" customHeight="1">
      <c r="A57" s="122" t="s">
        <v>8</v>
      </c>
      <c r="B57" s="72"/>
      <c r="C57" s="124"/>
      <c r="D57" s="134" t="s">
        <v>49</v>
      </c>
      <c r="E57" s="134"/>
      <c r="F57" s="136">
        <f>F60+F61</f>
        <v>0</v>
      </c>
      <c r="G57" s="87"/>
    </row>
    <row r="58" spans="1:7" ht="6" hidden="1" customHeight="1">
      <c r="A58" s="132"/>
      <c r="B58" s="77"/>
      <c r="C58" s="133"/>
      <c r="D58" s="135"/>
      <c r="E58" s="135"/>
      <c r="F58" s="137"/>
      <c r="G58" s="95"/>
    </row>
    <row r="59" spans="1:7" ht="12.75" hidden="1" customHeight="1">
      <c r="A59" s="132"/>
      <c r="B59" s="77"/>
      <c r="C59" s="66"/>
      <c r="D59" s="135"/>
      <c r="E59" s="74"/>
      <c r="F59" s="137"/>
      <c r="G59" s="95"/>
    </row>
    <row r="60" spans="1:7" hidden="1">
      <c r="A60" s="13"/>
      <c r="B60" s="12"/>
      <c r="C60" s="11" t="s">
        <v>50</v>
      </c>
      <c r="D60" s="12" t="s">
        <v>25</v>
      </c>
      <c r="E60" s="12">
        <v>200</v>
      </c>
      <c r="F60" s="97"/>
      <c r="G60" s="97"/>
    </row>
    <row r="61" spans="1:7" ht="4.5" hidden="1" customHeight="1">
      <c r="A61" s="64"/>
      <c r="B61" s="72"/>
      <c r="C61" s="61" t="s">
        <v>50</v>
      </c>
      <c r="D61" s="63" t="s">
        <v>82</v>
      </c>
      <c r="E61" s="72">
        <v>200</v>
      </c>
      <c r="F61" s="94"/>
      <c r="G61" s="94"/>
    </row>
    <row r="62" spans="1:7" ht="12" customHeight="1">
      <c r="A62" s="122" t="s">
        <v>88</v>
      </c>
      <c r="B62" s="72"/>
      <c r="C62" s="124"/>
      <c r="D62" s="126" t="s">
        <v>56</v>
      </c>
      <c r="E62" s="126"/>
      <c r="F62" s="128">
        <f>F64+F65+F66</f>
        <v>370.7</v>
      </c>
      <c r="G62" s="98">
        <f>G64+G65+G66</f>
        <v>200.5</v>
      </c>
    </row>
    <row r="63" spans="1:7" ht="4.5" hidden="1" customHeight="1">
      <c r="A63" s="123"/>
      <c r="B63" s="73"/>
      <c r="C63" s="125"/>
      <c r="D63" s="127"/>
      <c r="E63" s="127"/>
      <c r="F63" s="129"/>
      <c r="G63" s="99"/>
    </row>
    <row r="64" spans="1:7">
      <c r="A64" s="19"/>
      <c r="B64" s="12"/>
      <c r="C64" s="11" t="s">
        <v>52</v>
      </c>
      <c r="D64" s="12" t="s">
        <v>21</v>
      </c>
      <c r="E64" s="12">
        <v>200</v>
      </c>
      <c r="F64" s="104">
        <v>315.7</v>
      </c>
      <c r="G64" s="104">
        <v>145.5</v>
      </c>
    </row>
    <row r="65" spans="1:7">
      <c r="A65" s="19"/>
      <c r="B65" s="27" t="s">
        <v>98</v>
      </c>
      <c r="C65" s="153" t="s">
        <v>52</v>
      </c>
      <c r="D65" s="27" t="s">
        <v>27</v>
      </c>
      <c r="E65" s="15">
        <v>200</v>
      </c>
      <c r="F65" s="92">
        <v>50</v>
      </c>
      <c r="G65" s="92">
        <v>50</v>
      </c>
    </row>
    <row r="66" spans="1:7">
      <c r="A66" s="16"/>
      <c r="B66" s="72"/>
      <c r="C66" s="11" t="s">
        <v>52</v>
      </c>
      <c r="D66" s="15" t="s">
        <v>27</v>
      </c>
      <c r="E66" s="12">
        <v>200</v>
      </c>
      <c r="F66" s="92">
        <v>5</v>
      </c>
      <c r="G66" s="92">
        <v>5</v>
      </c>
    </row>
    <row r="67" spans="1:7">
      <c r="A67" s="65" t="s">
        <v>89</v>
      </c>
      <c r="B67" s="72"/>
      <c r="C67" s="61"/>
      <c r="D67" s="12" t="s">
        <v>51</v>
      </c>
      <c r="E67" s="12"/>
      <c r="F67" s="105">
        <f>F68+F69</f>
        <v>450</v>
      </c>
      <c r="G67" s="105">
        <f>G68+G69</f>
        <v>232.1</v>
      </c>
    </row>
    <row r="68" spans="1:7">
      <c r="A68" s="28"/>
      <c r="B68" s="29"/>
      <c r="C68" s="70" t="s">
        <v>52</v>
      </c>
      <c r="D68" s="12" t="s">
        <v>22</v>
      </c>
      <c r="E68" s="12">
        <v>200</v>
      </c>
      <c r="F68" s="97">
        <v>429</v>
      </c>
      <c r="G68" s="97">
        <v>214.6</v>
      </c>
    </row>
    <row r="69" spans="1:7">
      <c r="A69" s="30"/>
      <c r="B69" s="31"/>
      <c r="C69" s="61" t="s">
        <v>52</v>
      </c>
      <c r="D69" s="12" t="s">
        <v>87</v>
      </c>
      <c r="E69" s="12">
        <v>200</v>
      </c>
      <c r="F69" s="97">
        <v>21</v>
      </c>
      <c r="G69" s="97">
        <v>17.5</v>
      </c>
    </row>
    <row r="70" spans="1:7" ht="25.5">
      <c r="A70" s="32" t="s">
        <v>90</v>
      </c>
      <c r="B70" s="33"/>
      <c r="C70" s="61"/>
      <c r="D70" s="12" t="s">
        <v>61</v>
      </c>
      <c r="E70" s="12"/>
      <c r="F70" s="106">
        <f>F71+F72+F73+F74</f>
        <v>106.4</v>
      </c>
      <c r="G70" s="106">
        <f>G71+G72+G73+G74</f>
        <v>106.3</v>
      </c>
    </row>
    <row r="71" spans="1:7">
      <c r="A71" s="19"/>
      <c r="B71" s="34"/>
      <c r="C71" s="11" t="s">
        <v>52</v>
      </c>
      <c r="D71" s="12" t="s">
        <v>67</v>
      </c>
      <c r="E71" s="12">
        <v>200</v>
      </c>
      <c r="F71" s="97">
        <v>106.4</v>
      </c>
      <c r="G71" s="97">
        <v>106.3</v>
      </c>
    </row>
    <row r="72" spans="1:7" hidden="1">
      <c r="A72" s="1"/>
      <c r="B72" s="27" t="s">
        <v>98</v>
      </c>
      <c r="C72" s="26" t="s">
        <v>52</v>
      </c>
      <c r="D72" s="27" t="s">
        <v>73</v>
      </c>
      <c r="E72" s="27">
        <v>200</v>
      </c>
      <c r="F72" s="107"/>
      <c r="G72" s="107"/>
    </row>
    <row r="73" spans="1:7" hidden="1">
      <c r="A73" s="1"/>
      <c r="B73" s="84"/>
      <c r="C73" s="11" t="s">
        <v>52</v>
      </c>
      <c r="D73" s="12" t="s">
        <v>73</v>
      </c>
      <c r="E73" s="12">
        <v>200</v>
      </c>
      <c r="F73" s="97"/>
      <c r="G73" s="97"/>
    </row>
    <row r="74" spans="1:7" hidden="1">
      <c r="A74" s="1"/>
      <c r="B74" s="84"/>
      <c r="C74" s="11" t="s">
        <v>52</v>
      </c>
      <c r="D74" s="12" t="s">
        <v>73</v>
      </c>
      <c r="E74" s="12">
        <v>200</v>
      </c>
      <c r="F74" s="97"/>
      <c r="G74" s="97"/>
    </row>
    <row r="75" spans="1:7" ht="25.5">
      <c r="A75" s="60" t="s">
        <v>91</v>
      </c>
      <c r="B75" s="12"/>
      <c r="C75" s="11"/>
      <c r="D75" s="12" t="s">
        <v>62</v>
      </c>
      <c r="E75" s="12"/>
      <c r="F75" s="106">
        <f>F76</f>
        <v>354</v>
      </c>
      <c r="G75" s="106">
        <f>G76</f>
        <v>218.7</v>
      </c>
    </row>
    <row r="76" spans="1:7">
      <c r="A76" s="14"/>
      <c r="B76" s="84"/>
      <c r="C76" s="11" t="s">
        <v>64</v>
      </c>
      <c r="D76" s="12" t="s">
        <v>74</v>
      </c>
      <c r="E76" s="12">
        <v>200</v>
      </c>
      <c r="F76" s="97">
        <v>354</v>
      </c>
      <c r="G76" s="97">
        <v>218.7</v>
      </c>
    </row>
    <row r="77" spans="1:7" ht="25.5">
      <c r="A77" s="60" t="s">
        <v>92</v>
      </c>
      <c r="B77" s="12"/>
      <c r="C77" s="11"/>
      <c r="D77" s="15" t="s">
        <v>63</v>
      </c>
      <c r="E77" s="15"/>
      <c r="F77" s="106">
        <f>F78</f>
        <v>46</v>
      </c>
      <c r="G77" s="106">
        <f>G78</f>
        <v>23.4</v>
      </c>
    </row>
    <row r="78" spans="1:7">
      <c r="A78" s="19"/>
      <c r="B78" s="34"/>
      <c r="C78" s="11" t="s">
        <v>52</v>
      </c>
      <c r="D78" s="15" t="s">
        <v>57</v>
      </c>
      <c r="E78" s="15">
        <v>200</v>
      </c>
      <c r="F78" s="97">
        <v>46</v>
      </c>
      <c r="G78" s="97">
        <v>23.4</v>
      </c>
    </row>
    <row r="79" spans="1:7">
      <c r="A79" s="60" t="s">
        <v>93</v>
      </c>
      <c r="B79" s="40"/>
      <c r="C79" s="35"/>
      <c r="D79" s="36" t="s">
        <v>65</v>
      </c>
      <c r="E79" s="36"/>
      <c r="F79" s="106">
        <f>F80+F81+F82+F83</f>
        <v>365</v>
      </c>
      <c r="G79" s="106">
        <f>G80+G81+G82+G83</f>
        <v>91.1</v>
      </c>
    </row>
    <row r="80" spans="1:7" hidden="1">
      <c r="A80" s="1"/>
      <c r="B80" s="37" t="s">
        <v>98</v>
      </c>
      <c r="C80" s="38" t="s">
        <v>46</v>
      </c>
      <c r="D80" s="37" t="s">
        <v>78</v>
      </c>
      <c r="E80" s="37">
        <v>200</v>
      </c>
      <c r="F80" s="107"/>
      <c r="G80" s="107"/>
    </row>
    <row r="81" spans="1:7" hidden="1">
      <c r="A81" s="1"/>
      <c r="B81" s="39"/>
      <c r="C81" s="35" t="s">
        <v>46</v>
      </c>
      <c r="D81" s="36" t="s">
        <v>78</v>
      </c>
      <c r="E81" s="36">
        <v>200</v>
      </c>
      <c r="F81" s="97"/>
      <c r="G81" s="97"/>
    </row>
    <row r="82" spans="1:7" hidden="1">
      <c r="A82" s="1"/>
      <c r="B82" s="39"/>
      <c r="C82" s="35" t="s">
        <v>46</v>
      </c>
      <c r="D82" s="36" t="s">
        <v>78</v>
      </c>
      <c r="E82" s="36">
        <v>200</v>
      </c>
      <c r="F82" s="97"/>
      <c r="G82" s="97"/>
    </row>
    <row r="83" spans="1:7">
      <c r="A83" s="14"/>
      <c r="B83" s="39"/>
      <c r="C83" s="35" t="s">
        <v>46</v>
      </c>
      <c r="D83" s="36" t="s">
        <v>80</v>
      </c>
      <c r="E83" s="36">
        <v>200</v>
      </c>
      <c r="F83" s="97">
        <v>365</v>
      </c>
      <c r="G83" s="97">
        <v>91.1</v>
      </c>
    </row>
    <row r="84" spans="1:7">
      <c r="A84" s="60" t="s">
        <v>94</v>
      </c>
      <c r="B84" s="40"/>
      <c r="C84" s="35"/>
      <c r="D84" s="36"/>
      <c r="E84" s="36"/>
      <c r="F84" s="106">
        <f>F85+F86</f>
        <v>50</v>
      </c>
      <c r="G84" s="106">
        <f>G85+G86</f>
        <v>0</v>
      </c>
    </row>
    <row r="85" spans="1:7" hidden="1">
      <c r="A85" s="60"/>
      <c r="B85" s="40"/>
      <c r="C85" s="35" t="s">
        <v>46</v>
      </c>
      <c r="D85" s="36" t="s">
        <v>53</v>
      </c>
      <c r="E85" s="36">
        <v>200</v>
      </c>
      <c r="F85" s="97"/>
      <c r="G85" s="97"/>
    </row>
    <row r="86" spans="1:7">
      <c r="A86" s="19"/>
      <c r="B86" s="40"/>
      <c r="C86" s="35" t="s">
        <v>46</v>
      </c>
      <c r="D86" s="36" t="s">
        <v>58</v>
      </c>
      <c r="E86" s="36">
        <v>200</v>
      </c>
      <c r="F86" s="97">
        <v>50</v>
      </c>
      <c r="G86" s="97">
        <v>0</v>
      </c>
    </row>
    <row r="87" spans="1:7" hidden="1">
      <c r="A87" s="41" t="s">
        <v>66</v>
      </c>
      <c r="B87" s="42"/>
      <c r="C87" s="43" t="s">
        <v>54</v>
      </c>
      <c r="D87" s="44">
        <v>9910192070</v>
      </c>
      <c r="E87" s="44">
        <v>800</v>
      </c>
      <c r="F87" s="108"/>
      <c r="G87" s="108"/>
    </row>
    <row r="88" spans="1:7" ht="25.5">
      <c r="A88" s="41" t="s">
        <v>68</v>
      </c>
      <c r="B88" s="42"/>
      <c r="C88" s="43"/>
      <c r="D88" s="45" t="s">
        <v>71</v>
      </c>
      <c r="E88" s="44"/>
      <c r="F88" s="109">
        <f>F89</f>
        <v>15</v>
      </c>
      <c r="G88" s="109">
        <f>G89</f>
        <v>0</v>
      </c>
    </row>
    <row r="89" spans="1:7" ht="25.5">
      <c r="A89" s="46" t="s">
        <v>70</v>
      </c>
      <c r="B89" s="47"/>
      <c r="C89" s="48" t="s">
        <v>46</v>
      </c>
      <c r="D89" s="45" t="s">
        <v>69</v>
      </c>
      <c r="E89" s="113">
        <v>200</v>
      </c>
      <c r="F89" s="97">
        <v>15</v>
      </c>
      <c r="G89" s="97">
        <v>0</v>
      </c>
    </row>
    <row r="90" spans="1:7" hidden="1">
      <c r="A90" s="8" t="s">
        <v>81</v>
      </c>
      <c r="B90" s="49"/>
      <c r="C90" s="50" t="s">
        <v>46</v>
      </c>
      <c r="D90" s="51">
        <v>410198500</v>
      </c>
      <c r="E90" s="44">
        <v>500</v>
      </c>
      <c r="F90" s="97"/>
      <c r="G90" s="97"/>
    </row>
    <row r="91" spans="1:7">
      <c r="A91" s="41" t="s">
        <v>83</v>
      </c>
      <c r="B91" s="52"/>
      <c r="C91" s="48"/>
      <c r="D91" s="53" t="s">
        <v>84</v>
      </c>
      <c r="E91" s="44"/>
      <c r="F91" s="88">
        <f>F92+F93+F94</f>
        <v>1311.6</v>
      </c>
      <c r="G91" s="88">
        <f>G92+G93+G94</f>
        <v>0</v>
      </c>
    </row>
    <row r="92" spans="1:7" ht="38.25">
      <c r="A92" s="5" t="s">
        <v>100</v>
      </c>
      <c r="B92" s="54"/>
      <c r="C92" s="48" t="s">
        <v>50</v>
      </c>
      <c r="D92" s="55" t="s">
        <v>85</v>
      </c>
      <c r="E92" s="113">
        <v>200</v>
      </c>
      <c r="F92" s="97">
        <v>1311.6</v>
      </c>
      <c r="G92" s="97">
        <v>0</v>
      </c>
    </row>
    <row r="93" spans="1:7" hidden="1">
      <c r="A93" s="5"/>
      <c r="B93" s="56" t="s">
        <v>98</v>
      </c>
      <c r="C93" s="57" t="s">
        <v>50</v>
      </c>
      <c r="D93" s="58" t="s">
        <v>86</v>
      </c>
      <c r="E93" s="114">
        <v>200</v>
      </c>
      <c r="F93" s="108"/>
      <c r="G93" s="108"/>
    </row>
    <row r="94" spans="1:7" hidden="1">
      <c r="A94" s="5"/>
      <c r="B94" s="54"/>
      <c r="C94" s="14" t="s">
        <v>50</v>
      </c>
      <c r="D94" s="59" t="s">
        <v>86</v>
      </c>
      <c r="E94" s="115">
        <v>200</v>
      </c>
      <c r="F94" s="110"/>
      <c r="G94" s="110"/>
    </row>
    <row r="95" spans="1:7">
      <c r="A95" s="8" t="s">
        <v>97</v>
      </c>
      <c r="B95" s="49"/>
      <c r="C95" s="9"/>
      <c r="D95" s="10"/>
      <c r="E95" s="10"/>
      <c r="F95" s="88">
        <f>F8+F24+F55+F87+F88+F90+F91</f>
        <v>9511.1</v>
      </c>
      <c r="G95" s="88">
        <f>G8+G24+G55+G87+G88+G90+G91</f>
        <v>4073.9999999999995</v>
      </c>
    </row>
    <row r="97" spans="1:7">
      <c r="E97" s="116"/>
      <c r="F97" s="89"/>
      <c r="G97" s="89"/>
    </row>
    <row r="98" spans="1:7" ht="15.75">
      <c r="A98" s="150" t="s">
        <v>110</v>
      </c>
      <c r="B98" s="150"/>
      <c r="C98" s="150"/>
      <c r="D98" s="150"/>
      <c r="E98" s="150"/>
      <c r="F98" s="120"/>
      <c r="G98" s="89"/>
    </row>
    <row r="99" spans="1:7">
      <c r="E99" s="116"/>
      <c r="F99" s="89"/>
      <c r="G99" s="89"/>
    </row>
    <row r="100" spans="1:7">
      <c r="E100" s="116"/>
      <c r="F100" s="89"/>
      <c r="G100" s="89"/>
    </row>
    <row r="101" spans="1:7">
      <c r="E101" s="116"/>
      <c r="F101" s="89"/>
      <c r="G101" s="89"/>
    </row>
    <row r="102" spans="1:7">
      <c r="E102" s="117"/>
      <c r="F102" s="89"/>
      <c r="G102" s="89"/>
    </row>
  </sheetData>
  <mergeCells count="56">
    <mergeCell ref="A2:G2"/>
    <mergeCell ref="A3:G3"/>
    <mergeCell ref="A4:G4"/>
    <mergeCell ref="A5:G5"/>
    <mergeCell ref="A98:E98"/>
    <mergeCell ref="A6:F6"/>
    <mergeCell ref="A9:A10"/>
    <mergeCell ref="C9:C10"/>
    <mergeCell ref="D9:D10"/>
    <mergeCell ref="E9:E10"/>
    <mergeCell ref="F9:F10"/>
    <mergeCell ref="A15:A17"/>
    <mergeCell ref="C15:C16"/>
    <mergeCell ref="D15:D17"/>
    <mergeCell ref="E15:E17"/>
    <mergeCell ref="F15:F17"/>
    <mergeCell ref="G9:G10"/>
    <mergeCell ref="A31:A32"/>
    <mergeCell ref="C31:C32"/>
    <mergeCell ref="D31:D32"/>
    <mergeCell ref="E31:E32"/>
    <mergeCell ref="F31:F32"/>
    <mergeCell ref="A26:A27"/>
    <mergeCell ref="C26:C27"/>
    <mergeCell ref="D26:D27"/>
    <mergeCell ref="E26:E27"/>
    <mergeCell ref="F26:F27"/>
    <mergeCell ref="G26:G27"/>
    <mergeCell ref="G31:G32"/>
    <mergeCell ref="F37:F39"/>
    <mergeCell ref="A44:A45"/>
    <mergeCell ref="C44:C45"/>
    <mergeCell ref="D44:D45"/>
    <mergeCell ref="E44:E45"/>
    <mergeCell ref="F44:F45"/>
    <mergeCell ref="G37:G38"/>
    <mergeCell ref="G44:G45"/>
    <mergeCell ref="A57:A59"/>
    <mergeCell ref="C57:C58"/>
    <mergeCell ref="D57:D59"/>
    <mergeCell ref="E57:E58"/>
    <mergeCell ref="F57:F59"/>
    <mergeCell ref="A55:A56"/>
    <mergeCell ref="C55:C56"/>
    <mergeCell ref="D55:D56"/>
    <mergeCell ref="E55:E56"/>
    <mergeCell ref="F55:F56"/>
    <mergeCell ref="A37:A39"/>
    <mergeCell ref="C37:C39"/>
    <mergeCell ref="D37:D39"/>
    <mergeCell ref="E37:E39"/>
    <mergeCell ref="A62:A63"/>
    <mergeCell ref="C62:C63"/>
    <mergeCell ref="D62:D63"/>
    <mergeCell ref="E62:E63"/>
    <mergeCell ref="F62:F63"/>
  </mergeCells>
  <pageMargins left="0.70866141732283472" right="0.11811023622047245" top="0.35433070866141736" bottom="0.15748031496062992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Петровское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UNesterenko</cp:lastModifiedBy>
  <cp:lastPrinted>2023-04-12T06:23:03Z</cp:lastPrinted>
  <dcterms:created xsi:type="dcterms:W3CDTF">2015-03-06T04:53:28Z</dcterms:created>
  <dcterms:modified xsi:type="dcterms:W3CDTF">2023-07-12T12:32:39Z</dcterms:modified>
</cp:coreProperties>
</file>