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-120" yWindow="-120" windowWidth="20730" windowHeight="11760"/>
  </bookViews>
  <sheets>
    <sheet name="1 кв." sheetId="11" r:id="rId1"/>
  </sheets>
  <calcPr calcId="124519"/>
</workbook>
</file>

<file path=xl/calcChain.xml><?xml version="1.0" encoding="utf-8"?>
<calcChain xmlns="http://schemas.openxmlformats.org/spreadsheetml/2006/main">
  <c r="F81" i="11"/>
  <c r="G95"/>
  <c r="F95"/>
  <c r="G92"/>
  <c r="F92"/>
  <c r="G88"/>
  <c r="F88"/>
  <c r="G81"/>
  <c r="G79"/>
  <c r="F79"/>
  <c r="G76"/>
  <c r="F76"/>
  <c r="G70"/>
  <c r="F70"/>
  <c r="G66"/>
  <c r="F66"/>
  <c r="G61"/>
  <c r="F61"/>
  <c r="G56"/>
  <c r="F56"/>
  <c r="G48"/>
  <c r="F48"/>
  <c r="G46"/>
  <c r="F46"/>
  <c r="G42"/>
  <c r="F42"/>
  <c r="G35"/>
  <c r="F35"/>
  <c r="G27"/>
  <c r="F27"/>
  <c r="G22"/>
  <c r="F22"/>
  <c r="G20"/>
  <c r="F20"/>
  <c r="G7"/>
  <c r="G6" s="1"/>
  <c r="F7"/>
  <c r="F6" s="1"/>
  <c r="G19" l="1"/>
  <c r="G54"/>
  <c r="F54"/>
  <c r="F19"/>
  <c r="G101" l="1"/>
  <c r="F101"/>
</calcChain>
</file>

<file path=xl/sharedStrings.xml><?xml version="1.0" encoding="utf-8"?>
<sst xmlns="http://schemas.openxmlformats.org/spreadsheetml/2006/main" count="189" uniqueCount="120">
  <si>
    <t>Наименование программы</t>
  </si>
  <si>
    <t>1.1.Подпрограмма «Организация досуга и обеспечение жителей поселения услугами организации культуры»</t>
  </si>
  <si>
    <t>1.2.Подпрограмма «Организация библиотечного обслуживания населения»</t>
  </si>
  <si>
    <t>2. Муниципальная Программа «Муниципальное управление и гражданское общество»</t>
  </si>
  <si>
    <t>2.2.Подпрограмма «Управление в сфере функций органов  местной администрации»</t>
  </si>
  <si>
    <t>2.3.Подпрограмма  «Обеспечение реализации Муниципальной Программы»</t>
  </si>
  <si>
    <t>2.4.Подпрограмма «Повышение устойчивости бюджета поселения»</t>
  </si>
  <si>
    <t>3. Муниципальная Программа «Развитие территории поселения»</t>
  </si>
  <si>
    <t>3.1.Подпрограмма  «Ремонт и содержание муниципальных дорог»</t>
  </si>
  <si>
    <t>ЦСР</t>
  </si>
  <si>
    <t>2.5.Подпрограмма   «Защита населения и территории поселения от чрезвычайных ситуаций и обеспечение первичных мер пожарной безопасности»</t>
  </si>
  <si>
    <t>11 1 01 00590</t>
  </si>
  <si>
    <t>16 0 00 00000</t>
  </si>
  <si>
    <t>16 1 01 92020</t>
  </si>
  <si>
    <t>16 2 01 92010</t>
  </si>
  <si>
    <t>16 4 01 90570</t>
  </si>
  <si>
    <t>16 4 03 98500</t>
  </si>
  <si>
    <t>16 4 02 97880</t>
  </si>
  <si>
    <t>16 6 01 90470</t>
  </si>
  <si>
    <t>16 8 01 51180</t>
  </si>
  <si>
    <t>19 0 00 00000</t>
  </si>
  <si>
    <t>19 2 01 90670</t>
  </si>
  <si>
    <t>19 3 01 90800</t>
  </si>
  <si>
    <t>11 0 00 00000</t>
  </si>
  <si>
    <t>11 2 01 85190</t>
  </si>
  <si>
    <t>19 1 01 81290</t>
  </si>
  <si>
    <t>16 3 01 00590</t>
  </si>
  <si>
    <t>19 2 01 S8670</t>
  </si>
  <si>
    <t>Рз Пр</t>
  </si>
  <si>
    <t>Вр</t>
  </si>
  <si>
    <t>0801</t>
  </si>
  <si>
    <t>0102</t>
  </si>
  <si>
    <t>11 1 01 00000</t>
  </si>
  <si>
    <t>11 2 01 00000</t>
  </si>
  <si>
    <t>0104</t>
  </si>
  <si>
    <t>16 3 00 00000</t>
  </si>
  <si>
    <t>16 2 00 00000</t>
  </si>
  <si>
    <t>0113</t>
  </si>
  <si>
    <t>16 3 02 90200</t>
  </si>
  <si>
    <t>16 4 00 00000</t>
  </si>
  <si>
    <t>0111</t>
  </si>
  <si>
    <t>1301</t>
  </si>
  <si>
    <t>16 5 00 00000</t>
  </si>
  <si>
    <t>0309</t>
  </si>
  <si>
    <t>0314</t>
  </si>
  <si>
    <t>1001</t>
  </si>
  <si>
    <t>0412</t>
  </si>
  <si>
    <t>16 8 00 00000</t>
  </si>
  <si>
    <t>0203</t>
  </si>
  <si>
    <t>19 1 00 00000</t>
  </si>
  <si>
    <t>0409</t>
  </si>
  <si>
    <t>19 3 00 00000</t>
  </si>
  <si>
    <t>0503</t>
  </si>
  <si>
    <t>19 7 01 88690</t>
  </si>
  <si>
    <t>0107</t>
  </si>
  <si>
    <t>1101</t>
  </si>
  <si>
    <t>19 2 00 00000</t>
  </si>
  <si>
    <t>19 6 01 91220</t>
  </si>
  <si>
    <t>19 7 01 90850</t>
  </si>
  <si>
    <t>16 5 01 91430</t>
  </si>
  <si>
    <t>2.7.Подпрограмма  «Финансовое обеспечение  муниципальных образований Воронежской области для исполнения переданных полномочий»</t>
  </si>
  <si>
    <t>19 4 00 00000</t>
  </si>
  <si>
    <t>19 5 00 00000</t>
  </si>
  <si>
    <t>19 6 00 00000</t>
  </si>
  <si>
    <t>0502</t>
  </si>
  <si>
    <t>19 8 00 00000</t>
  </si>
  <si>
    <t>4. Непрограммные расходы органов местного самоуправления</t>
  </si>
  <si>
    <t>19 4 01 90530</t>
  </si>
  <si>
    <t>5. Муниципальная программа «Использование  и охрана земель на территории Ковалевского  сельского поселения»</t>
  </si>
  <si>
    <t>05 1 01 90390</t>
  </si>
  <si>
    <t>5.1 Мероприятия по повышение эффективности использования и охраны земель на территории поселения</t>
  </si>
  <si>
    <t>05 0 00 00000</t>
  </si>
  <si>
    <t>2.6. Подпрограмма  «Социальная поддержка граждан»</t>
  </si>
  <si>
    <t>19 4 01 S8910</t>
  </si>
  <si>
    <t>19 5 01 90500</t>
  </si>
  <si>
    <t>1. Муниципальная Программа «Развитие и сохранение культуры поселения Петровского сельского поселения Лискинского Муниципального района Воронежской области»</t>
  </si>
  <si>
    <t>2.8.Подпрограмма «Обеспечение условий для развития на территории поселения физической  культуры и массового спорта»</t>
  </si>
  <si>
    <t>16 9 0190410</t>
  </si>
  <si>
    <t>19 8 01 L5760</t>
  </si>
  <si>
    <t>уличное освещение</t>
  </si>
  <si>
    <t>11 1 01 20540</t>
  </si>
  <si>
    <t>19 8 01 90520</t>
  </si>
  <si>
    <t>Предпринимательство</t>
  </si>
  <si>
    <t>19 1 01 L3720</t>
  </si>
  <si>
    <t>6. Муниципальная программа «Развитие транспортной системы»</t>
  </si>
  <si>
    <t>24 0 00 00000</t>
  </si>
  <si>
    <t>24 2 01 81290</t>
  </si>
  <si>
    <t>24 2 01  S8850</t>
  </si>
  <si>
    <t>19 3 02 90700</t>
  </si>
  <si>
    <t>3.1.Подпрограмма  «Развитие сети уличного освещения»</t>
  </si>
  <si>
    <t>3.2.Подпрограмма «Благоустройство территории поселения»</t>
  </si>
  <si>
    <t xml:space="preserve">3.3.Подпрограмма «Содержание мест захоронения и ремонт военно-мемориальных объектов»  </t>
  </si>
  <si>
    <t xml:space="preserve">3.4. Подпрограмма «Реконструкция, ремонт сетей и объектов водоснабжения» </t>
  </si>
  <si>
    <t xml:space="preserve">3.5.Подпрограмма «Энергоэффективность и развитие энергетики в Петровском  сельском поселении"  </t>
  </si>
  <si>
    <t>3.6.Подпрограмма  "Благоустройство мест массового отдыха"</t>
  </si>
  <si>
    <t>3.7.Подпрограмма "Развитие градостроительной деятельности"</t>
  </si>
  <si>
    <t xml:space="preserve"> </t>
  </si>
  <si>
    <t xml:space="preserve">2.1. Подпрограмма «Функционирование высшего должностного лица местной администрации»                       </t>
  </si>
  <si>
    <t xml:space="preserve">В С Е Г О                                                         </t>
  </si>
  <si>
    <t>ОБ</t>
  </si>
  <si>
    <t>ФБ</t>
  </si>
  <si>
    <t>16 1 00 00000</t>
  </si>
  <si>
    <t>16 6 00 00000</t>
  </si>
  <si>
    <t>СФ</t>
  </si>
  <si>
    <t>19 7 00 00000</t>
  </si>
  <si>
    <t>19 4 01 S8530</t>
  </si>
  <si>
    <t>19 3 01 88050</t>
  </si>
  <si>
    <t>16 9 00 00000</t>
  </si>
  <si>
    <t>19 5 02 98500</t>
  </si>
  <si>
    <t>19 8 01 S8520</t>
  </si>
  <si>
    <t xml:space="preserve"> Непрограммные расходы органов местного самоуправления</t>
  </si>
  <si>
    <t>99 1 01 92070</t>
  </si>
  <si>
    <t>16 3 01 70100</t>
  </si>
  <si>
    <r>
      <t xml:space="preserve">6.2 Подпрограмма «Капитальный ремонт и ремонт автомобильных дорог общего пользования местного значения на территории Петровского сельского поселения» </t>
    </r>
    <r>
      <rPr>
        <sz val="12"/>
        <color rgb="FF7030A0"/>
        <rFont val="Times New Roman"/>
        <family val="1"/>
        <charset val="204"/>
      </rPr>
      <t xml:space="preserve"> дорожный фон</t>
    </r>
    <r>
      <rPr>
        <sz val="12"/>
        <color rgb="FF000000"/>
        <rFont val="Times New Roman"/>
        <family val="1"/>
        <charset val="204"/>
      </rPr>
      <t xml:space="preserve">д                                       </t>
    </r>
  </si>
  <si>
    <t>план</t>
  </si>
  <si>
    <t>исполнено</t>
  </si>
  <si>
    <t>ОТЧЕТ</t>
  </si>
  <si>
    <t>об исполнении муниципальных программ</t>
  </si>
  <si>
    <t xml:space="preserve">  Петровского сельского поселения</t>
  </si>
  <si>
    <t>за 1 квартал 2025 г.</t>
  </si>
</sst>
</file>

<file path=xl/styles.xml><?xml version="1.0" encoding="utf-8"?>
<styleSheet xmlns="http://schemas.openxmlformats.org/spreadsheetml/2006/main">
  <numFmts count="1">
    <numFmt numFmtId="164" formatCode="0.0"/>
  </numFmts>
  <fonts count="16">
    <font>
      <sz val="11"/>
      <color theme="1"/>
      <name val="Calibri"/>
      <family val="2"/>
      <charset val="204"/>
      <scheme val="minor"/>
    </font>
    <font>
      <i/>
      <sz val="10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70C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7030A0"/>
      <name val="Times New Roman"/>
      <family val="1"/>
      <charset val="204"/>
    </font>
    <font>
      <sz val="12"/>
      <color rgb="FFFF0000"/>
      <name val="Calibri"/>
      <family val="2"/>
      <charset val="204"/>
      <scheme val="minor"/>
    </font>
    <font>
      <i/>
      <sz val="10"/>
      <name val="Times New Roman"/>
      <family val="1"/>
      <charset val="204"/>
    </font>
    <font>
      <i/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49" fontId="1" fillId="2" borderId="1" xfId="0" applyNumberFormat="1" applyFont="1" applyFill="1" applyBorder="1" applyAlignment="1">
      <alignment horizontal="right" wrapText="1"/>
    </xf>
    <xf numFmtId="49" fontId="1" fillId="2" borderId="3" xfId="0" applyNumberFormat="1" applyFont="1" applyFill="1" applyBorder="1" applyAlignment="1">
      <alignment horizontal="right" wrapText="1"/>
    </xf>
    <xf numFmtId="0" fontId="2" fillId="0" borderId="0" xfId="0" applyFont="1"/>
    <xf numFmtId="0" fontId="2" fillId="0" borderId="0" xfId="0" applyFont="1" applyAlignment="1">
      <alignment horizontal="center"/>
    </xf>
    <xf numFmtId="0" fontId="2" fillId="2" borderId="0" xfId="0" applyFont="1" applyFill="1"/>
    <xf numFmtId="0" fontId="2" fillId="2" borderId="0" xfId="0" applyFont="1" applyFill="1" applyAlignment="1">
      <alignment horizontal="center"/>
    </xf>
    <xf numFmtId="49" fontId="2" fillId="0" borderId="0" xfId="0" applyNumberFormat="1" applyFont="1"/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6" fillId="2" borderId="1" xfId="0" applyFont="1" applyFill="1" applyBorder="1" applyAlignment="1">
      <alignment horizontal="right" vertical="center" wrapText="1"/>
    </xf>
    <xf numFmtId="0" fontId="6" fillId="2" borderId="1" xfId="0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wrapText="1"/>
    </xf>
    <xf numFmtId="49" fontId="4" fillId="2" borderId="1" xfId="0" applyNumberFormat="1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wrapText="1"/>
    </xf>
    <xf numFmtId="49" fontId="7" fillId="2" borderId="2" xfId="0" applyNumberFormat="1" applyFont="1" applyFill="1" applyBorder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49" fontId="7" fillId="2" borderId="1" xfId="0" applyNumberFormat="1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wrapText="1"/>
    </xf>
    <xf numFmtId="49" fontId="7" fillId="2" borderId="1" xfId="0" applyNumberFormat="1" applyFont="1" applyFill="1" applyBorder="1" applyAlignment="1">
      <alignment horizontal="right" vertical="center" wrapText="1"/>
    </xf>
    <xf numFmtId="49" fontId="8" fillId="2" borderId="1" xfId="0" applyNumberFormat="1" applyFont="1" applyFill="1" applyBorder="1" applyAlignment="1">
      <alignment horizontal="right" wrapText="1"/>
    </xf>
    <xf numFmtId="49" fontId="8" fillId="2" borderId="1" xfId="0" applyNumberFormat="1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center" wrapText="1"/>
    </xf>
    <xf numFmtId="0" fontId="10" fillId="2" borderId="2" xfId="0" applyFont="1" applyFill="1" applyBorder="1" applyAlignment="1">
      <alignment horizontal="right" wrapText="1"/>
    </xf>
    <xf numFmtId="0" fontId="10" fillId="2" borderId="2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center" wrapText="1"/>
    </xf>
    <xf numFmtId="49" fontId="7" fillId="2" borderId="2" xfId="0" applyNumberFormat="1" applyFont="1" applyFill="1" applyBorder="1" applyAlignment="1">
      <alignment horizontal="right" wrapText="1"/>
    </xf>
    <xf numFmtId="49" fontId="7" fillId="4" borderId="1" xfId="0" applyNumberFormat="1" applyFont="1" applyFill="1" applyBorder="1" applyAlignment="1">
      <alignment horizontal="right" vertical="center" wrapText="1"/>
    </xf>
    <xf numFmtId="0" fontId="7" fillId="4" borderId="1" xfId="0" applyFont="1" applyFill="1" applyBorder="1" applyAlignment="1">
      <alignment horizontal="center" wrapText="1"/>
    </xf>
    <xf numFmtId="0" fontId="7" fillId="2" borderId="4" xfId="0" applyFont="1" applyFill="1" applyBorder="1" applyAlignment="1">
      <alignment horizontal="center" wrapText="1"/>
    </xf>
    <xf numFmtId="49" fontId="7" fillId="2" borderId="1" xfId="0" applyNumberFormat="1" applyFont="1" applyFill="1" applyBorder="1" applyAlignment="1">
      <alignment horizontal="right" wrapText="1"/>
    </xf>
    <xf numFmtId="49" fontId="8" fillId="2" borderId="3" xfId="0" applyNumberFormat="1" applyFont="1" applyFill="1" applyBorder="1" applyAlignment="1">
      <alignment horizontal="center" wrapText="1"/>
    </xf>
    <xf numFmtId="49" fontId="8" fillId="2" borderId="3" xfId="0" applyNumberFormat="1" applyFont="1" applyFill="1" applyBorder="1" applyAlignment="1">
      <alignment horizontal="right" vertical="center" wrapText="1"/>
    </xf>
    <xf numFmtId="49" fontId="7" fillId="2" borderId="3" xfId="0" applyNumberFormat="1" applyFont="1" applyFill="1" applyBorder="1" applyAlignment="1">
      <alignment wrapText="1"/>
    </xf>
    <xf numFmtId="49" fontId="7" fillId="2" borderId="1" xfId="0" applyNumberFormat="1" applyFont="1" applyFill="1" applyBorder="1" applyAlignment="1">
      <alignment wrapText="1"/>
    </xf>
    <xf numFmtId="49" fontId="10" fillId="2" borderId="1" xfId="0" applyNumberFormat="1" applyFont="1" applyFill="1" applyBorder="1" applyAlignment="1">
      <alignment horizontal="center" wrapText="1"/>
    </xf>
    <xf numFmtId="0" fontId="10" fillId="2" borderId="1" xfId="0" applyFont="1" applyFill="1" applyBorder="1" applyAlignment="1">
      <alignment horizontal="center" wrapText="1"/>
    </xf>
    <xf numFmtId="49" fontId="7" fillId="2" borderId="3" xfId="0" applyNumberFormat="1" applyFont="1" applyFill="1" applyBorder="1" applyAlignment="1">
      <alignment horizontal="right" wrapText="1"/>
    </xf>
    <xf numFmtId="49" fontId="8" fillId="2" borderId="1" xfId="0" applyNumberFormat="1" applyFont="1" applyFill="1" applyBorder="1" applyAlignment="1">
      <alignment horizontal="right" vertical="center" wrapText="1"/>
    </xf>
    <xf numFmtId="0" fontId="7" fillId="2" borderId="1" xfId="0" applyFont="1" applyFill="1" applyBorder="1" applyAlignment="1">
      <alignment horizontal="right" wrapText="1"/>
    </xf>
    <xf numFmtId="0" fontId="7" fillId="2" borderId="2" xfId="0" applyFont="1" applyFill="1" applyBorder="1" applyAlignment="1">
      <alignment horizontal="right" wrapText="1"/>
    </xf>
    <xf numFmtId="49" fontId="8" fillId="2" borderId="2" xfId="0" applyNumberFormat="1" applyFont="1" applyFill="1" applyBorder="1" applyAlignment="1">
      <alignment horizontal="center" wrapText="1"/>
    </xf>
    <xf numFmtId="49" fontId="7" fillId="2" borderId="2" xfId="0" applyNumberFormat="1" applyFont="1" applyFill="1" applyBorder="1" applyAlignment="1">
      <alignment wrapText="1"/>
    </xf>
    <xf numFmtId="0" fontId="7" fillId="2" borderId="1" xfId="0" applyFont="1" applyFill="1" applyBorder="1" applyAlignment="1">
      <alignment vertical="top" wrapText="1"/>
    </xf>
    <xf numFmtId="0" fontId="7" fillId="2" borderId="2" xfId="0" applyFont="1" applyFill="1" applyBorder="1" applyAlignment="1">
      <alignment horizontal="center" vertical="top" wrapText="1"/>
    </xf>
    <xf numFmtId="0" fontId="10" fillId="2" borderId="2" xfId="0" applyFont="1" applyFill="1" applyBorder="1" applyAlignment="1">
      <alignment horizontal="center" vertical="top" wrapText="1"/>
    </xf>
    <xf numFmtId="0" fontId="12" fillId="2" borderId="1" xfId="0" applyFont="1" applyFill="1" applyBorder="1" applyAlignment="1">
      <alignment horizontal="right" wrapText="1"/>
    </xf>
    <xf numFmtId="49" fontId="10" fillId="2" borderId="1" xfId="0" applyNumberFormat="1" applyFont="1" applyFill="1" applyBorder="1" applyAlignment="1">
      <alignment horizontal="right" vertical="center" wrapText="1"/>
    </xf>
    <xf numFmtId="0" fontId="12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7" fillId="2" borderId="6" xfId="0" applyFont="1" applyFill="1" applyBorder="1" applyAlignment="1">
      <alignment horizontal="center" wrapText="1"/>
    </xf>
    <xf numFmtId="49" fontId="7" fillId="2" borderId="6" xfId="0" applyNumberFormat="1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center" wrapText="1"/>
    </xf>
    <xf numFmtId="0" fontId="10" fillId="2" borderId="6" xfId="0" applyFont="1" applyFill="1" applyBorder="1" applyAlignment="1">
      <alignment horizontal="center" wrapText="1"/>
    </xf>
    <xf numFmtId="49" fontId="10" fillId="2" borderId="6" xfId="0" applyNumberFormat="1" applyFont="1" applyFill="1" applyBorder="1" applyAlignment="1">
      <alignment horizontal="right" vertical="center" wrapText="1"/>
    </xf>
    <xf numFmtId="0" fontId="12" fillId="2" borderId="6" xfId="0" applyFont="1" applyFill="1" applyBorder="1" applyAlignment="1">
      <alignment horizontal="center" wrapText="1"/>
    </xf>
    <xf numFmtId="0" fontId="8" fillId="2" borderId="6" xfId="0" applyFont="1" applyFill="1" applyBorder="1" applyAlignment="1">
      <alignment horizontal="center" wrapText="1"/>
    </xf>
    <xf numFmtId="0" fontId="11" fillId="0" borderId="1" xfId="0" applyFont="1" applyBorder="1" applyAlignment="1">
      <alignment wrapText="1"/>
    </xf>
    <xf numFmtId="0" fontId="11" fillId="0" borderId="6" xfId="0" applyFont="1" applyBorder="1" applyAlignment="1">
      <alignment horizontal="center" wrapText="1"/>
    </xf>
    <xf numFmtId="49" fontId="6" fillId="2" borderId="6" xfId="0" applyNumberFormat="1" applyFont="1" applyFill="1" applyBorder="1" applyAlignment="1">
      <alignment horizontal="right" wrapText="1"/>
    </xf>
    <xf numFmtId="3" fontId="4" fillId="2" borderId="6" xfId="0" applyNumberFormat="1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/>
    </xf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right" wrapText="1"/>
    </xf>
    <xf numFmtId="0" fontId="7" fillId="2" borderId="1" xfId="0" applyFont="1" applyFill="1" applyBorder="1" applyAlignment="1">
      <alignment horizontal="center"/>
    </xf>
    <xf numFmtId="3" fontId="7" fillId="2" borderId="6" xfId="0" applyNumberFormat="1" applyFont="1" applyFill="1" applyBorder="1" applyAlignment="1">
      <alignment horizontal="center" wrapText="1"/>
    </xf>
    <xf numFmtId="49" fontId="11" fillId="2" borderId="1" xfId="0" applyNumberFormat="1" applyFont="1" applyFill="1" applyBorder="1" applyAlignment="1">
      <alignment horizontal="right" wrapText="1"/>
    </xf>
    <xf numFmtId="0" fontId="11" fillId="0" borderId="1" xfId="0" applyFont="1" applyBorder="1" applyAlignment="1">
      <alignment horizontal="center" wrapText="1"/>
    </xf>
    <xf numFmtId="49" fontId="4" fillId="2" borderId="1" xfId="0" applyNumberFormat="1" applyFont="1" applyFill="1" applyBorder="1" applyAlignment="1">
      <alignment horizontal="center"/>
    </xf>
    <xf numFmtId="49" fontId="7" fillId="2" borderId="1" xfId="0" applyNumberFormat="1" applyFont="1" applyFill="1" applyBorder="1" applyAlignment="1">
      <alignment horizontal="center"/>
    </xf>
    <xf numFmtId="0" fontId="10" fillId="0" borderId="1" xfId="0" applyFont="1" applyBorder="1" applyAlignment="1">
      <alignment horizontal="center" wrapText="1"/>
    </xf>
    <xf numFmtId="49" fontId="10" fillId="2" borderId="1" xfId="0" applyNumberFormat="1" applyFont="1" applyFill="1" applyBorder="1" applyAlignment="1">
      <alignment horizontal="right" wrapText="1"/>
    </xf>
    <xf numFmtId="49" fontId="10" fillId="2" borderId="1" xfId="0" applyNumberFormat="1" applyFont="1" applyFill="1" applyBorder="1" applyAlignment="1">
      <alignment horizontal="center"/>
    </xf>
    <xf numFmtId="3" fontId="10" fillId="2" borderId="6" xfId="0" applyNumberFormat="1" applyFont="1" applyFill="1" applyBorder="1" applyAlignment="1">
      <alignment horizontal="center" wrapText="1"/>
    </xf>
    <xf numFmtId="49" fontId="8" fillId="2" borderId="1" xfId="0" applyNumberFormat="1" applyFont="1" applyFill="1" applyBorder="1" applyAlignment="1">
      <alignment horizontal="center"/>
    </xf>
    <xf numFmtId="3" fontId="8" fillId="2" borderId="6" xfId="0" applyNumberFormat="1" applyFont="1" applyFill="1" applyBorder="1" applyAlignment="1">
      <alignment horizontal="center" wrapText="1"/>
    </xf>
    <xf numFmtId="49" fontId="3" fillId="2" borderId="1" xfId="0" applyNumberFormat="1" applyFont="1" applyFill="1" applyBorder="1" applyAlignment="1">
      <alignment horizontal="right" wrapText="1"/>
    </xf>
    <xf numFmtId="49" fontId="3" fillId="2" borderId="1" xfId="0" applyNumberFormat="1" applyFont="1" applyFill="1" applyBorder="1" applyAlignment="1">
      <alignment horizontal="center"/>
    </xf>
    <xf numFmtId="3" fontId="3" fillId="2" borderId="6" xfId="0" applyNumberFormat="1" applyFont="1" applyFill="1" applyBorder="1" applyAlignment="1">
      <alignment horizontal="center" wrapText="1"/>
    </xf>
    <xf numFmtId="0" fontId="5" fillId="2" borderId="0" xfId="0" applyFont="1" applyFill="1" applyAlignment="1">
      <alignment horizontal="center"/>
    </xf>
    <xf numFmtId="49" fontId="14" fillId="2" borderId="2" xfId="0" applyNumberFormat="1" applyFont="1" applyFill="1" applyBorder="1" applyAlignment="1">
      <alignment horizontal="right" wrapText="1"/>
    </xf>
    <xf numFmtId="0" fontId="15" fillId="0" borderId="0" xfId="0" applyFont="1"/>
    <xf numFmtId="49" fontId="14" fillId="2" borderId="1" xfId="0" applyNumberFormat="1" applyFont="1" applyFill="1" applyBorder="1" applyAlignment="1">
      <alignment horizontal="right" wrapText="1"/>
    </xf>
    <xf numFmtId="0" fontId="1" fillId="2" borderId="2" xfId="0" applyFont="1" applyFill="1" applyBorder="1" applyAlignment="1">
      <alignment horizontal="right" wrapText="1"/>
    </xf>
    <xf numFmtId="49" fontId="14" fillId="2" borderId="3" xfId="0" applyNumberFormat="1" applyFont="1" applyFill="1" applyBorder="1" applyAlignment="1">
      <alignment horizontal="right" wrapText="1"/>
    </xf>
    <xf numFmtId="0" fontId="7" fillId="2" borderId="1" xfId="0" applyFont="1" applyFill="1" applyBorder="1" applyAlignment="1">
      <alignment wrapText="1"/>
    </xf>
    <xf numFmtId="49" fontId="7" fillId="2" borderId="2" xfId="0" applyNumberFormat="1" applyFont="1" applyFill="1" applyBorder="1" applyAlignment="1">
      <alignment horizontal="right" vertical="center" wrapText="1"/>
    </xf>
    <xf numFmtId="49" fontId="7" fillId="2" borderId="3" xfId="0" applyNumberFormat="1" applyFont="1" applyFill="1" applyBorder="1" applyAlignment="1">
      <alignment horizontal="right" vertical="center" wrapText="1"/>
    </xf>
    <xf numFmtId="0" fontId="7" fillId="2" borderId="2" xfId="0" applyFont="1" applyFill="1" applyBorder="1" applyAlignment="1">
      <alignment horizontal="center" wrapText="1"/>
    </xf>
    <xf numFmtId="0" fontId="7" fillId="2" borderId="3" xfId="0" applyFont="1" applyFill="1" applyBorder="1" applyAlignment="1">
      <alignment horizontal="center" wrapText="1"/>
    </xf>
    <xf numFmtId="0" fontId="7" fillId="2" borderId="2" xfId="0" applyFont="1" applyFill="1" applyBorder="1" applyAlignment="1">
      <alignment wrapText="1"/>
    </xf>
    <xf numFmtId="49" fontId="7" fillId="2" borderId="4" xfId="0" applyNumberFormat="1" applyFont="1" applyFill="1" applyBorder="1" applyAlignment="1">
      <alignment horizontal="right" vertical="center" wrapText="1"/>
    </xf>
    <xf numFmtId="0" fontId="8" fillId="2" borderId="4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7" fillId="2" borderId="3" xfId="0" applyFont="1" applyFill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8" fillId="2" borderId="7" xfId="0" applyFont="1" applyFill="1" applyBorder="1" applyAlignment="1">
      <alignment horizontal="center" wrapText="1"/>
    </xf>
    <xf numFmtId="49" fontId="8" fillId="2" borderId="2" xfId="0" applyNumberFormat="1" applyFont="1" applyFill="1" applyBorder="1" applyAlignment="1">
      <alignment horizontal="righ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wrapText="1"/>
    </xf>
    <xf numFmtId="0" fontId="7" fillId="2" borderId="3" xfId="0" applyFont="1" applyFill="1" applyBorder="1" applyAlignment="1">
      <alignment wrapText="1"/>
    </xf>
    <xf numFmtId="49" fontId="7" fillId="2" borderId="2" xfId="0" applyNumberFormat="1" applyFont="1" applyFill="1" applyBorder="1" applyAlignment="1">
      <alignment horizontal="right" vertical="center" wrapText="1"/>
    </xf>
    <xf numFmtId="49" fontId="7" fillId="2" borderId="3" xfId="0" applyNumberFormat="1" applyFont="1" applyFill="1" applyBorder="1" applyAlignment="1">
      <alignment horizontal="right" vertical="center" wrapText="1"/>
    </xf>
    <xf numFmtId="0" fontId="4" fillId="2" borderId="2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wrapText="1"/>
    </xf>
    <xf numFmtId="49" fontId="4" fillId="2" borderId="2" xfId="0" applyNumberFormat="1" applyFont="1" applyFill="1" applyBorder="1" applyAlignment="1">
      <alignment horizontal="right" vertical="center" wrapText="1"/>
    </xf>
    <xf numFmtId="49" fontId="4" fillId="2" borderId="3" xfId="0" applyNumberFormat="1" applyFont="1" applyFill="1" applyBorder="1" applyAlignment="1">
      <alignment horizontal="right" vertical="center" wrapText="1"/>
    </xf>
    <xf numFmtId="0" fontId="7" fillId="2" borderId="4" xfId="0" applyFont="1" applyFill="1" applyBorder="1" applyAlignment="1">
      <alignment wrapText="1"/>
    </xf>
    <xf numFmtId="49" fontId="7" fillId="2" borderId="4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0" fontId="8" fillId="2" borderId="4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wrapText="1"/>
    </xf>
    <xf numFmtId="0" fontId="4" fillId="2" borderId="4" xfId="0" applyFont="1" applyFill="1" applyBorder="1" applyAlignment="1">
      <alignment horizontal="center" wrapText="1"/>
    </xf>
    <xf numFmtId="0" fontId="8" fillId="2" borderId="3" xfId="0" applyFont="1" applyFill="1" applyBorder="1" applyAlignment="1">
      <alignment horizontal="center" wrapText="1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5" xfId="0" applyFont="1" applyBorder="1" applyAlignment="1">
      <alignment horizontal="center"/>
    </xf>
    <xf numFmtId="0" fontId="7" fillId="2" borderId="2" xfId="0" applyFont="1" applyFill="1" applyBorder="1" applyAlignment="1">
      <alignment horizontal="center" wrapText="1"/>
    </xf>
    <xf numFmtId="0" fontId="7" fillId="2" borderId="3" xfId="0" applyFont="1" applyFill="1" applyBorder="1" applyAlignment="1">
      <alignment horizontal="center" wrapText="1"/>
    </xf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1" fillId="2" borderId="2" xfId="0" applyFont="1" applyFill="1" applyBorder="1" applyAlignment="1">
      <alignment horizontal="center"/>
    </xf>
    <xf numFmtId="0" fontId="11" fillId="2" borderId="3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164" fontId="11" fillId="2" borderId="1" xfId="0" applyNumberFormat="1" applyFont="1" applyFill="1" applyBorder="1" applyAlignment="1">
      <alignment horizontal="center"/>
    </xf>
    <xf numFmtId="164" fontId="7" fillId="2" borderId="2" xfId="0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10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164" fontId="4" fillId="2" borderId="1" xfId="0" applyNumberFormat="1" applyFont="1" applyFill="1" applyBorder="1" applyAlignment="1">
      <alignment horizontal="center"/>
    </xf>
    <xf numFmtId="164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CCFFCC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14"/>
  <sheetViews>
    <sheetView tabSelected="1" workbookViewId="0">
      <selection activeCell="J20" sqref="J20"/>
    </sheetView>
  </sheetViews>
  <sheetFormatPr defaultRowHeight="15.75"/>
  <cols>
    <col min="1" max="1" width="78.140625" style="3" customWidth="1"/>
    <col min="2" max="2" width="6" style="4" customWidth="1"/>
    <col min="3" max="3" width="5.7109375" style="5" customWidth="1"/>
    <col min="4" max="4" width="16.42578125" style="5" customWidth="1"/>
    <col min="5" max="5" width="9.85546875" style="6" customWidth="1"/>
    <col min="6" max="6" width="13" style="4" customWidth="1"/>
    <col min="7" max="7" width="14.42578125" style="4" customWidth="1"/>
    <col min="8" max="8" width="12.7109375" style="7" customWidth="1"/>
    <col min="9" max="16384" width="9.140625" style="3"/>
  </cols>
  <sheetData>
    <row r="1" spans="1:7">
      <c r="A1" s="119" t="s">
        <v>116</v>
      </c>
      <c r="B1" s="119"/>
      <c r="C1" s="119"/>
      <c r="D1" s="119"/>
      <c r="E1" s="119"/>
      <c r="F1" s="119"/>
      <c r="G1" s="119"/>
    </row>
    <row r="2" spans="1:7">
      <c r="A2" s="119" t="s">
        <v>117</v>
      </c>
      <c r="B2" s="119"/>
      <c r="C2" s="119"/>
      <c r="D2" s="119"/>
      <c r="E2" s="119"/>
      <c r="F2" s="119"/>
      <c r="G2" s="119"/>
    </row>
    <row r="3" spans="1:7">
      <c r="A3" s="120" t="s">
        <v>118</v>
      </c>
      <c r="B3" s="120"/>
      <c r="C3" s="120"/>
      <c r="D3" s="120"/>
      <c r="E3" s="120"/>
      <c r="F3" s="120"/>
      <c r="G3" s="120"/>
    </row>
    <row r="4" spans="1:7">
      <c r="A4" s="121" t="s">
        <v>119</v>
      </c>
      <c r="B4" s="121"/>
      <c r="C4" s="121"/>
      <c r="D4" s="121"/>
      <c r="E4" s="121"/>
      <c r="F4" s="121"/>
      <c r="G4" s="121"/>
    </row>
    <row r="5" spans="1:7" ht="31.5">
      <c r="A5" s="8" t="s">
        <v>0</v>
      </c>
      <c r="B5" s="9"/>
      <c r="C5" s="10" t="s">
        <v>28</v>
      </c>
      <c r="D5" s="11" t="s">
        <v>9</v>
      </c>
      <c r="E5" s="12" t="s">
        <v>29</v>
      </c>
      <c r="F5" s="102" t="s">
        <v>114</v>
      </c>
      <c r="G5" s="102" t="s">
        <v>115</v>
      </c>
    </row>
    <row r="6" spans="1:7" ht="45.75" customHeight="1">
      <c r="A6" s="13" t="s">
        <v>75</v>
      </c>
      <c r="B6" s="14"/>
      <c r="C6" s="15"/>
      <c r="D6" s="16" t="s">
        <v>23</v>
      </c>
      <c r="E6" s="16"/>
      <c r="F6" s="63">
        <f>F7+F13</f>
        <v>2099.8000000000002</v>
      </c>
      <c r="G6" s="63">
        <f t="shared" ref="G6" si="0">G7+G13</f>
        <v>383</v>
      </c>
    </row>
    <row r="7" spans="1:7">
      <c r="A7" s="116" t="s">
        <v>1</v>
      </c>
      <c r="B7" s="91"/>
      <c r="C7" s="105"/>
      <c r="D7" s="122" t="s">
        <v>32</v>
      </c>
      <c r="E7" s="122"/>
      <c r="F7" s="124">
        <f>F9+F10+F12+F11+F18</f>
        <v>2099.8000000000002</v>
      </c>
      <c r="G7" s="124">
        <f>G9+G10+G12+G11+G18</f>
        <v>383</v>
      </c>
    </row>
    <row r="8" spans="1:7">
      <c r="A8" s="116"/>
      <c r="B8" s="92"/>
      <c r="C8" s="106"/>
      <c r="D8" s="123"/>
      <c r="E8" s="123"/>
      <c r="F8" s="125"/>
      <c r="G8" s="125"/>
    </row>
    <row r="9" spans="1:7">
      <c r="A9" s="88" t="s">
        <v>96</v>
      </c>
      <c r="B9" s="20"/>
      <c r="C9" s="21" t="s">
        <v>30</v>
      </c>
      <c r="D9" s="20" t="s">
        <v>11</v>
      </c>
      <c r="E9" s="20">
        <v>100</v>
      </c>
      <c r="F9" s="126">
        <v>1380.8</v>
      </c>
      <c r="G9" s="126">
        <v>232.6</v>
      </c>
    </row>
    <row r="10" spans="1:7">
      <c r="A10" s="22"/>
      <c r="B10" s="24"/>
      <c r="C10" s="21" t="s">
        <v>30</v>
      </c>
      <c r="D10" s="20" t="s">
        <v>11</v>
      </c>
      <c r="E10" s="20">
        <v>200</v>
      </c>
      <c r="F10" s="126">
        <v>501</v>
      </c>
      <c r="G10" s="126">
        <v>119.3</v>
      </c>
    </row>
    <row r="11" spans="1:7" hidden="1">
      <c r="A11" s="25"/>
      <c r="B11" s="26"/>
      <c r="C11" s="21" t="s">
        <v>30</v>
      </c>
      <c r="D11" s="27" t="s">
        <v>80</v>
      </c>
      <c r="E11" s="27">
        <v>200</v>
      </c>
      <c r="F11" s="127"/>
      <c r="G11" s="127"/>
    </row>
    <row r="12" spans="1:7" hidden="1">
      <c r="A12" s="28"/>
      <c r="B12" s="91"/>
      <c r="C12" s="29" t="s">
        <v>30</v>
      </c>
      <c r="D12" s="30" t="s">
        <v>11</v>
      </c>
      <c r="E12" s="30">
        <v>800</v>
      </c>
      <c r="F12" s="127"/>
      <c r="G12" s="127"/>
    </row>
    <row r="13" spans="1:7" ht="15.75" hidden="1" customHeight="1">
      <c r="A13" s="103" t="s">
        <v>2</v>
      </c>
      <c r="B13" s="91"/>
      <c r="C13" s="105"/>
      <c r="D13" s="114" t="s">
        <v>33</v>
      </c>
      <c r="E13" s="114"/>
      <c r="F13" s="128"/>
      <c r="G13" s="128"/>
    </row>
    <row r="14" spans="1:7" ht="15.75" hidden="1" customHeight="1">
      <c r="A14" s="112"/>
      <c r="B14" s="31"/>
      <c r="C14" s="113"/>
      <c r="D14" s="115"/>
      <c r="E14" s="115"/>
      <c r="F14" s="129"/>
      <c r="G14" s="129"/>
    </row>
    <row r="15" spans="1:7" ht="15.75" hidden="1" customHeight="1">
      <c r="A15" s="112"/>
      <c r="B15" s="31"/>
      <c r="C15" s="94"/>
      <c r="D15" s="118"/>
      <c r="E15" s="118"/>
      <c r="F15" s="130"/>
      <c r="G15" s="130"/>
    </row>
    <row r="16" spans="1:7" hidden="1">
      <c r="A16" s="88"/>
      <c r="B16" s="20"/>
      <c r="C16" s="21" t="s">
        <v>30</v>
      </c>
      <c r="D16" s="27" t="s">
        <v>24</v>
      </c>
      <c r="E16" s="27">
        <v>100</v>
      </c>
      <c r="F16" s="126"/>
      <c r="G16" s="126"/>
    </row>
    <row r="17" spans="1:7" hidden="1">
      <c r="A17" s="98"/>
      <c r="B17" s="92"/>
      <c r="C17" s="90" t="s">
        <v>30</v>
      </c>
      <c r="D17" s="27" t="s">
        <v>24</v>
      </c>
      <c r="E17" s="27">
        <v>200</v>
      </c>
      <c r="F17" s="126"/>
      <c r="G17" s="126"/>
    </row>
    <row r="18" spans="1:7">
      <c r="A18" s="98"/>
      <c r="B18" s="92"/>
      <c r="C18" s="21" t="s">
        <v>30</v>
      </c>
      <c r="D18" s="20" t="s">
        <v>11</v>
      </c>
      <c r="E18" s="27">
        <v>800</v>
      </c>
      <c r="F18" s="126">
        <v>218</v>
      </c>
      <c r="G18" s="126">
        <v>31.1</v>
      </c>
    </row>
    <row r="19" spans="1:7" ht="31.5">
      <c r="A19" s="99" t="s">
        <v>3</v>
      </c>
      <c r="B19" s="16"/>
      <c r="C19" s="15"/>
      <c r="D19" s="16" t="s">
        <v>12</v>
      </c>
      <c r="E19" s="16"/>
      <c r="F19" s="63">
        <f>F20+F22+F27+F35+F42+F46+F48+F51</f>
        <v>6907.5</v>
      </c>
      <c r="G19" s="63">
        <f>G20+G22+G27+G35+G42+G46+G48+G51</f>
        <v>1251.3</v>
      </c>
    </row>
    <row r="20" spans="1:7" ht="31.5">
      <c r="A20" s="88" t="s">
        <v>97</v>
      </c>
      <c r="B20" s="20"/>
      <c r="C20" s="32"/>
      <c r="D20" s="16" t="s">
        <v>101</v>
      </c>
      <c r="E20" s="16"/>
      <c r="F20" s="131">
        <f>F21</f>
        <v>1122.8</v>
      </c>
      <c r="G20" s="131">
        <f t="shared" ref="G20" si="1">G21</f>
        <v>365.8</v>
      </c>
    </row>
    <row r="21" spans="1:7">
      <c r="A21" s="86"/>
      <c r="B21" s="91"/>
      <c r="C21" s="32" t="s">
        <v>31</v>
      </c>
      <c r="D21" s="20" t="s">
        <v>13</v>
      </c>
      <c r="E21" s="20">
        <v>100</v>
      </c>
      <c r="F21" s="126">
        <v>1122.8</v>
      </c>
      <c r="G21" s="126">
        <v>365.8</v>
      </c>
    </row>
    <row r="22" spans="1:7">
      <c r="A22" s="103" t="s">
        <v>4</v>
      </c>
      <c r="B22" s="91"/>
      <c r="C22" s="105"/>
      <c r="D22" s="107" t="s">
        <v>36</v>
      </c>
      <c r="E22" s="107"/>
      <c r="F22" s="132">
        <f>F24+F25+F26</f>
        <v>1769.3</v>
      </c>
      <c r="G22" s="132">
        <f t="shared" ref="G22" si="2">G24+G25+G26</f>
        <v>243.6</v>
      </c>
    </row>
    <row r="23" spans="1:7">
      <c r="A23" s="104"/>
      <c r="B23" s="92"/>
      <c r="C23" s="106"/>
      <c r="D23" s="108"/>
      <c r="E23" s="108"/>
      <c r="F23" s="133"/>
      <c r="G23" s="133"/>
    </row>
    <row r="24" spans="1:7">
      <c r="A24" s="87"/>
      <c r="B24" s="33"/>
      <c r="C24" s="34" t="s">
        <v>34</v>
      </c>
      <c r="D24" s="27" t="s">
        <v>14</v>
      </c>
      <c r="E24" s="27">
        <v>100</v>
      </c>
      <c r="F24" s="126">
        <v>563.20000000000005</v>
      </c>
      <c r="G24" s="126">
        <v>113.1</v>
      </c>
    </row>
    <row r="25" spans="1:7">
      <c r="A25" s="2"/>
      <c r="B25" s="18"/>
      <c r="C25" s="90" t="s">
        <v>34</v>
      </c>
      <c r="D25" s="20" t="s">
        <v>14</v>
      </c>
      <c r="E25" s="20">
        <v>200</v>
      </c>
      <c r="F25" s="126">
        <v>1202.0999999999999</v>
      </c>
      <c r="G25" s="126">
        <v>130.5</v>
      </c>
    </row>
    <row r="26" spans="1:7">
      <c r="A26" s="35"/>
      <c r="B26" s="18"/>
      <c r="C26" s="90" t="s">
        <v>34</v>
      </c>
      <c r="D26" s="20" t="s">
        <v>14</v>
      </c>
      <c r="E26" s="20">
        <v>800</v>
      </c>
      <c r="F26" s="126">
        <v>4</v>
      </c>
      <c r="G26" s="126">
        <v>0</v>
      </c>
    </row>
    <row r="27" spans="1:7">
      <c r="A27" s="116" t="s">
        <v>5</v>
      </c>
      <c r="B27" s="91"/>
      <c r="C27" s="105"/>
      <c r="D27" s="107" t="s">
        <v>35</v>
      </c>
      <c r="E27" s="107"/>
      <c r="F27" s="132">
        <f>F29+F30+F31+F32+F33+F34</f>
        <v>3565.5</v>
      </c>
      <c r="G27" s="132">
        <f>G29+G30+G31+G32+G33+G34</f>
        <v>550.5</v>
      </c>
    </row>
    <row r="28" spans="1:7" ht="3.75" customHeight="1">
      <c r="A28" s="116"/>
      <c r="B28" s="92"/>
      <c r="C28" s="106"/>
      <c r="D28" s="108"/>
      <c r="E28" s="108"/>
      <c r="F28" s="133"/>
      <c r="G28" s="133"/>
    </row>
    <row r="29" spans="1:7">
      <c r="A29" s="85"/>
      <c r="B29" s="23"/>
      <c r="C29" s="21" t="s">
        <v>37</v>
      </c>
      <c r="D29" s="20" t="s">
        <v>26</v>
      </c>
      <c r="E29" s="20">
        <v>100</v>
      </c>
      <c r="F29" s="126">
        <v>2605</v>
      </c>
      <c r="G29" s="126">
        <v>510.9</v>
      </c>
    </row>
    <row r="30" spans="1:7">
      <c r="A30" s="1"/>
      <c r="B30" s="19"/>
      <c r="C30" s="21" t="s">
        <v>37</v>
      </c>
      <c r="D30" s="20" t="s">
        <v>26</v>
      </c>
      <c r="E30" s="20">
        <v>200</v>
      </c>
      <c r="F30" s="126">
        <v>708.5</v>
      </c>
      <c r="G30" s="126">
        <v>39</v>
      </c>
    </row>
    <row r="31" spans="1:7">
      <c r="A31" s="36"/>
      <c r="B31" s="19"/>
      <c r="C31" s="21" t="s">
        <v>37</v>
      </c>
      <c r="D31" s="20" t="s">
        <v>26</v>
      </c>
      <c r="E31" s="20">
        <v>800</v>
      </c>
      <c r="F31" s="126">
        <v>2</v>
      </c>
      <c r="G31" s="126">
        <v>0.6</v>
      </c>
    </row>
    <row r="32" spans="1:7">
      <c r="A32" s="1"/>
      <c r="B32" s="37" t="s">
        <v>99</v>
      </c>
      <c r="C32" s="21" t="s">
        <v>37</v>
      </c>
      <c r="D32" s="38" t="s">
        <v>112</v>
      </c>
      <c r="E32" s="20">
        <v>200</v>
      </c>
      <c r="F32" s="126">
        <v>200</v>
      </c>
      <c r="G32" s="126">
        <v>0</v>
      </c>
    </row>
    <row r="33" spans="1:7">
      <c r="A33" s="36"/>
      <c r="B33" s="19"/>
      <c r="C33" s="21" t="s">
        <v>37</v>
      </c>
      <c r="D33" s="20" t="s">
        <v>38</v>
      </c>
      <c r="E33" s="20">
        <v>200</v>
      </c>
      <c r="F33" s="126">
        <v>50</v>
      </c>
      <c r="G33" s="126">
        <v>0</v>
      </c>
    </row>
    <row r="34" spans="1:7">
      <c r="A34" s="32"/>
      <c r="B34" s="19"/>
      <c r="C34" s="21" t="s">
        <v>37</v>
      </c>
      <c r="D34" s="20" t="s">
        <v>38</v>
      </c>
      <c r="E34" s="20">
        <v>800</v>
      </c>
      <c r="F34" s="126">
        <v>0</v>
      </c>
      <c r="G34" s="126">
        <v>0</v>
      </c>
    </row>
    <row r="35" spans="1:7">
      <c r="A35" s="116" t="s">
        <v>6</v>
      </c>
      <c r="B35" s="91"/>
      <c r="C35" s="105"/>
      <c r="D35" s="107" t="s">
        <v>39</v>
      </c>
      <c r="E35" s="107"/>
      <c r="F35" s="134">
        <f>F38+F39+F40+F41</f>
        <v>148</v>
      </c>
      <c r="G35" s="134">
        <f t="shared" ref="G35" si="3">G38+G39+G40+G41</f>
        <v>48</v>
      </c>
    </row>
    <row r="36" spans="1:7" ht="0.75" customHeight="1">
      <c r="A36" s="116"/>
      <c r="B36" s="31"/>
      <c r="C36" s="113"/>
      <c r="D36" s="117"/>
      <c r="E36" s="117"/>
      <c r="F36" s="134"/>
      <c r="G36" s="134"/>
    </row>
    <row r="37" spans="1:7" ht="3.75" hidden="1" customHeight="1">
      <c r="A37" s="116"/>
      <c r="B37" s="92"/>
      <c r="C37" s="106"/>
      <c r="D37" s="108"/>
      <c r="E37" s="108"/>
      <c r="F37" s="134"/>
      <c r="G37" s="134"/>
    </row>
    <row r="38" spans="1:7">
      <c r="A38" s="93"/>
      <c r="B38" s="91"/>
      <c r="C38" s="89" t="s">
        <v>40</v>
      </c>
      <c r="D38" s="20" t="s">
        <v>15</v>
      </c>
      <c r="E38" s="91">
        <v>800</v>
      </c>
      <c r="F38" s="127">
        <v>1</v>
      </c>
      <c r="G38" s="127">
        <v>0</v>
      </c>
    </row>
    <row r="39" spans="1:7">
      <c r="A39" s="93"/>
      <c r="B39" s="91"/>
      <c r="C39" s="89" t="s">
        <v>41</v>
      </c>
      <c r="D39" s="20" t="s">
        <v>17</v>
      </c>
      <c r="E39" s="91">
        <v>700</v>
      </c>
      <c r="F39" s="127">
        <v>1</v>
      </c>
      <c r="G39" s="127">
        <v>0</v>
      </c>
    </row>
    <row r="40" spans="1:7">
      <c r="A40" s="93"/>
      <c r="B40" s="91"/>
      <c r="C40" s="89" t="s">
        <v>34</v>
      </c>
      <c r="D40" s="20" t="s">
        <v>16</v>
      </c>
      <c r="E40" s="91">
        <v>500</v>
      </c>
      <c r="F40" s="127">
        <v>145</v>
      </c>
      <c r="G40" s="127">
        <v>48</v>
      </c>
    </row>
    <row r="41" spans="1:7">
      <c r="A41" s="93"/>
      <c r="B41" s="91"/>
      <c r="C41" s="89" t="s">
        <v>46</v>
      </c>
      <c r="D41" s="20" t="s">
        <v>16</v>
      </c>
      <c r="E41" s="91">
        <v>500</v>
      </c>
      <c r="F41" s="127">
        <v>1</v>
      </c>
      <c r="G41" s="127">
        <v>0</v>
      </c>
    </row>
    <row r="42" spans="1:7">
      <c r="A42" s="103" t="s">
        <v>10</v>
      </c>
      <c r="B42" s="91"/>
      <c r="C42" s="105"/>
      <c r="D42" s="107" t="s">
        <v>42</v>
      </c>
      <c r="E42" s="107"/>
      <c r="F42" s="135">
        <f>F44+F45</f>
        <v>32</v>
      </c>
      <c r="G42" s="135">
        <f t="shared" ref="G42" si="4">G44+G45</f>
        <v>0</v>
      </c>
    </row>
    <row r="43" spans="1:7">
      <c r="A43" s="104"/>
      <c r="B43" s="92"/>
      <c r="C43" s="106"/>
      <c r="D43" s="108"/>
      <c r="E43" s="108"/>
      <c r="F43" s="136"/>
      <c r="G43" s="136"/>
    </row>
    <row r="44" spans="1:7">
      <c r="A44" s="39"/>
      <c r="B44" s="92"/>
      <c r="C44" s="90" t="s">
        <v>43</v>
      </c>
      <c r="D44" s="20" t="s">
        <v>59</v>
      </c>
      <c r="E44" s="92">
        <v>200</v>
      </c>
      <c r="F44" s="137">
        <v>27</v>
      </c>
      <c r="G44" s="137">
        <v>0</v>
      </c>
    </row>
    <row r="45" spans="1:7">
      <c r="A45" s="98"/>
      <c r="B45" s="92"/>
      <c r="C45" s="90" t="s">
        <v>44</v>
      </c>
      <c r="D45" s="20" t="s">
        <v>59</v>
      </c>
      <c r="E45" s="92">
        <v>200</v>
      </c>
      <c r="F45" s="137">
        <v>5</v>
      </c>
      <c r="G45" s="137">
        <v>0</v>
      </c>
    </row>
    <row r="46" spans="1:7">
      <c r="A46" s="98" t="s">
        <v>72</v>
      </c>
      <c r="B46" s="92"/>
      <c r="C46" s="32"/>
      <c r="D46" s="16" t="s">
        <v>102</v>
      </c>
      <c r="E46" s="16"/>
      <c r="F46" s="138">
        <f>F47</f>
        <v>106.9</v>
      </c>
      <c r="G46" s="138">
        <f t="shared" ref="G46" si="5">G47</f>
        <v>17.8</v>
      </c>
    </row>
    <row r="47" spans="1:7">
      <c r="A47" s="98"/>
      <c r="B47" s="92"/>
      <c r="C47" s="32" t="s">
        <v>45</v>
      </c>
      <c r="D47" s="20" t="s">
        <v>18</v>
      </c>
      <c r="E47" s="20">
        <v>300</v>
      </c>
      <c r="F47" s="137">
        <v>106.9</v>
      </c>
      <c r="G47" s="137">
        <v>17.8</v>
      </c>
    </row>
    <row r="48" spans="1:7" ht="31.5" customHeight="1">
      <c r="A48" s="88" t="s">
        <v>60</v>
      </c>
      <c r="B48" s="20"/>
      <c r="C48" s="21"/>
      <c r="D48" s="16" t="s">
        <v>47</v>
      </c>
      <c r="E48" s="16"/>
      <c r="F48" s="131">
        <f>F49+F50</f>
        <v>163</v>
      </c>
      <c r="G48" s="131">
        <f t="shared" ref="G48" si="6">G49+G50</f>
        <v>25.6</v>
      </c>
    </row>
    <row r="49" spans="1:7">
      <c r="A49" s="32"/>
      <c r="B49" s="37" t="s">
        <v>100</v>
      </c>
      <c r="C49" s="40" t="s">
        <v>48</v>
      </c>
      <c r="D49" s="38" t="s">
        <v>19</v>
      </c>
      <c r="E49" s="27">
        <v>100</v>
      </c>
      <c r="F49" s="126">
        <v>144</v>
      </c>
      <c r="G49" s="126">
        <v>25.6</v>
      </c>
    </row>
    <row r="50" spans="1:7">
      <c r="A50" s="88"/>
      <c r="B50" s="38" t="s">
        <v>100</v>
      </c>
      <c r="C50" s="40" t="s">
        <v>48</v>
      </c>
      <c r="D50" s="38" t="s">
        <v>19</v>
      </c>
      <c r="E50" s="27">
        <v>200</v>
      </c>
      <c r="F50" s="126">
        <v>19</v>
      </c>
      <c r="G50" s="126">
        <v>0</v>
      </c>
    </row>
    <row r="51" spans="1:7" ht="32.25" customHeight="1">
      <c r="A51" s="88" t="s">
        <v>76</v>
      </c>
      <c r="B51" s="91"/>
      <c r="C51" s="28"/>
      <c r="D51" s="96" t="s">
        <v>107</v>
      </c>
      <c r="E51" s="96"/>
      <c r="F51" s="63"/>
      <c r="G51" s="63"/>
    </row>
    <row r="52" spans="1:7" hidden="1">
      <c r="A52" s="88"/>
      <c r="B52" s="91"/>
      <c r="C52" s="89"/>
      <c r="D52" s="91"/>
      <c r="E52" s="91"/>
      <c r="F52" s="139"/>
      <c r="G52" s="139"/>
    </row>
    <row r="53" spans="1:7">
      <c r="A53" s="88"/>
      <c r="B53" s="91"/>
      <c r="C53" s="28" t="s">
        <v>55</v>
      </c>
      <c r="D53" s="91" t="s">
        <v>77</v>
      </c>
      <c r="E53" s="91">
        <v>200</v>
      </c>
      <c r="F53" s="139">
        <v>0</v>
      </c>
      <c r="G53" s="139">
        <v>0</v>
      </c>
    </row>
    <row r="54" spans="1:7">
      <c r="A54" s="109" t="s">
        <v>7</v>
      </c>
      <c r="B54" s="91"/>
      <c r="C54" s="110"/>
      <c r="D54" s="107" t="s">
        <v>20</v>
      </c>
      <c r="E54" s="107"/>
      <c r="F54" s="140">
        <f>F56+F61+F66+F70+F76+F79+F81+F88</f>
        <v>1672.6</v>
      </c>
      <c r="G54" s="140">
        <f>G56+G61+G66+G70+G76+G79+G81+G88</f>
        <v>217.20000000000002</v>
      </c>
    </row>
    <row r="55" spans="1:7" ht="15.75" hidden="1" customHeight="1">
      <c r="A55" s="109"/>
      <c r="B55" s="97"/>
      <c r="C55" s="111"/>
      <c r="D55" s="108"/>
      <c r="E55" s="108"/>
      <c r="F55" s="140"/>
      <c r="G55" s="140"/>
    </row>
    <row r="56" spans="1:7" ht="15.75" hidden="1" customHeight="1">
      <c r="A56" s="103" t="s">
        <v>8</v>
      </c>
      <c r="B56" s="91"/>
      <c r="C56" s="105"/>
      <c r="D56" s="114" t="s">
        <v>49</v>
      </c>
      <c r="E56" s="114"/>
      <c r="F56" s="141">
        <f>F59+F60</f>
        <v>0</v>
      </c>
      <c r="G56" s="141">
        <f>G59+G60</f>
        <v>0</v>
      </c>
    </row>
    <row r="57" spans="1:7" ht="15.75" hidden="1" customHeight="1">
      <c r="A57" s="112"/>
      <c r="B57" s="31"/>
      <c r="C57" s="113"/>
      <c r="D57" s="115"/>
      <c r="E57" s="115"/>
      <c r="F57" s="142"/>
      <c r="G57" s="142"/>
    </row>
    <row r="58" spans="1:7" ht="15.75" hidden="1" customHeight="1">
      <c r="A58" s="112"/>
      <c r="B58" s="31"/>
      <c r="C58" s="94"/>
      <c r="D58" s="115"/>
      <c r="E58" s="95"/>
      <c r="F58" s="142"/>
      <c r="G58" s="142"/>
    </row>
    <row r="59" spans="1:7" hidden="1">
      <c r="A59" s="41"/>
      <c r="B59" s="20"/>
      <c r="C59" s="21" t="s">
        <v>50</v>
      </c>
      <c r="D59" s="20" t="s">
        <v>25</v>
      </c>
      <c r="E59" s="20">
        <v>200</v>
      </c>
      <c r="F59" s="139"/>
      <c r="G59" s="139"/>
    </row>
    <row r="60" spans="1:7" hidden="1">
      <c r="A60" s="42"/>
      <c r="B60" s="91"/>
      <c r="C60" s="89" t="s">
        <v>50</v>
      </c>
      <c r="D60" s="91" t="s">
        <v>83</v>
      </c>
      <c r="E60" s="91">
        <v>200</v>
      </c>
      <c r="F60" s="143"/>
      <c r="G60" s="143"/>
    </row>
    <row r="61" spans="1:7">
      <c r="A61" s="103" t="s">
        <v>89</v>
      </c>
      <c r="B61" s="91"/>
      <c r="C61" s="105"/>
      <c r="D61" s="107" t="s">
        <v>56</v>
      </c>
      <c r="E61" s="107"/>
      <c r="F61" s="132">
        <f>F63+F64+F65</f>
        <v>272.7</v>
      </c>
      <c r="G61" s="132">
        <f t="shared" ref="G61" si="7">G63+G64+G65</f>
        <v>116.5</v>
      </c>
    </row>
    <row r="62" spans="1:7" ht="4.5" customHeight="1">
      <c r="A62" s="104"/>
      <c r="B62" s="92"/>
      <c r="C62" s="106"/>
      <c r="D62" s="108"/>
      <c r="E62" s="108"/>
      <c r="F62" s="133"/>
      <c r="G62" s="133"/>
    </row>
    <row r="63" spans="1:7">
      <c r="A63" s="88"/>
      <c r="B63" s="20"/>
      <c r="C63" s="21" t="s">
        <v>52</v>
      </c>
      <c r="D63" s="20" t="s">
        <v>21</v>
      </c>
      <c r="E63" s="20">
        <v>200</v>
      </c>
      <c r="F63" s="126">
        <v>177.3</v>
      </c>
      <c r="G63" s="126">
        <v>116.5</v>
      </c>
    </row>
    <row r="64" spans="1:7">
      <c r="A64" s="88" t="s">
        <v>79</v>
      </c>
      <c r="B64" s="38" t="s">
        <v>99</v>
      </c>
      <c r="C64" s="40" t="s">
        <v>52</v>
      </c>
      <c r="D64" s="38" t="s">
        <v>27</v>
      </c>
      <c r="E64" s="27">
        <v>200</v>
      </c>
      <c r="F64" s="126">
        <v>86.7</v>
      </c>
      <c r="G64" s="126">
        <v>0</v>
      </c>
    </row>
    <row r="65" spans="1:7">
      <c r="A65" s="42"/>
      <c r="B65" s="91" t="s">
        <v>103</v>
      </c>
      <c r="C65" s="21" t="s">
        <v>52</v>
      </c>
      <c r="D65" s="27" t="s">
        <v>27</v>
      </c>
      <c r="E65" s="20">
        <v>200</v>
      </c>
      <c r="F65" s="126">
        <v>8.6999999999999993</v>
      </c>
      <c r="G65" s="126">
        <v>0</v>
      </c>
    </row>
    <row r="66" spans="1:7" ht="14.25" customHeight="1">
      <c r="A66" s="93" t="s">
        <v>90</v>
      </c>
      <c r="B66" s="91"/>
      <c r="C66" s="89"/>
      <c r="D66" s="16" t="s">
        <v>51</v>
      </c>
      <c r="E66" s="16"/>
      <c r="F66" s="144">
        <f>F67+F68+F69</f>
        <v>608</v>
      </c>
      <c r="G66" s="144">
        <f t="shared" ref="G66" si="8">G67+G68+G69</f>
        <v>81.400000000000006</v>
      </c>
    </row>
    <row r="67" spans="1:7">
      <c r="A67" s="93"/>
      <c r="B67" s="91"/>
      <c r="C67" s="89" t="s">
        <v>52</v>
      </c>
      <c r="D67" s="20" t="s">
        <v>106</v>
      </c>
      <c r="E67" s="20">
        <v>200</v>
      </c>
      <c r="F67" s="145">
        <v>410</v>
      </c>
      <c r="G67" s="145">
        <v>0</v>
      </c>
    </row>
    <row r="68" spans="1:7">
      <c r="A68" s="83"/>
      <c r="B68" s="43"/>
      <c r="C68" s="89" t="s">
        <v>52</v>
      </c>
      <c r="D68" s="20" t="s">
        <v>22</v>
      </c>
      <c r="E68" s="20">
        <v>200</v>
      </c>
      <c r="F68" s="139">
        <v>158</v>
      </c>
      <c r="G68" s="139">
        <v>41.4</v>
      </c>
    </row>
    <row r="69" spans="1:7">
      <c r="A69" s="44"/>
      <c r="B69" s="17"/>
      <c r="C69" s="89" t="s">
        <v>52</v>
      </c>
      <c r="D69" s="20" t="s">
        <v>88</v>
      </c>
      <c r="E69" s="20">
        <v>200</v>
      </c>
      <c r="F69" s="139">
        <v>40</v>
      </c>
      <c r="G69" s="139">
        <v>40</v>
      </c>
    </row>
    <row r="70" spans="1:7" ht="31.5">
      <c r="A70" s="45" t="s">
        <v>91</v>
      </c>
      <c r="B70" s="46"/>
      <c r="C70" s="89"/>
      <c r="D70" s="16" t="s">
        <v>61</v>
      </c>
      <c r="E70" s="16"/>
      <c r="F70" s="63">
        <f>F71+F72</f>
        <v>61</v>
      </c>
      <c r="G70" s="63">
        <f t="shared" ref="G70" si="9">G71+G72</f>
        <v>9.3000000000000007</v>
      </c>
    </row>
    <row r="71" spans="1:7" hidden="1">
      <c r="A71" s="45"/>
      <c r="B71" s="47" t="s">
        <v>99</v>
      </c>
      <c r="C71" s="21" t="s">
        <v>52</v>
      </c>
      <c r="D71" s="38" t="s">
        <v>105</v>
      </c>
      <c r="E71" s="20">
        <v>200</v>
      </c>
      <c r="F71" s="126"/>
      <c r="G71" s="139"/>
    </row>
    <row r="72" spans="1:7">
      <c r="A72" s="32"/>
      <c r="B72" s="19"/>
      <c r="C72" s="21" t="s">
        <v>52</v>
      </c>
      <c r="D72" s="20" t="s">
        <v>67</v>
      </c>
      <c r="E72" s="20">
        <v>200</v>
      </c>
      <c r="F72" s="126">
        <v>61</v>
      </c>
      <c r="G72" s="139">
        <v>9.3000000000000007</v>
      </c>
    </row>
    <row r="73" spans="1:7" hidden="1">
      <c r="A73" s="48"/>
      <c r="B73" s="38" t="s">
        <v>99</v>
      </c>
      <c r="C73" s="49" t="s">
        <v>52</v>
      </c>
      <c r="D73" s="38" t="s">
        <v>73</v>
      </c>
      <c r="E73" s="38">
        <v>200</v>
      </c>
      <c r="F73" s="146"/>
      <c r="G73" s="146"/>
    </row>
    <row r="74" spans="1:7" hidden="1">
      <c r="A74" s="48"/>
      <c r="B74" s="50"/>
      <c r="C74" s="21" t="s">
        <v>52</v>
      </c>
      <c r="D74" s="20" t="s">
        <v>73</v>
      </c>
      <c r="E74" s="20">
        <v>200</v>
      </c>
      <c r="F74" s="139"/>
      <c r="G74" s="139"/>
    </row>
    <row r="75" spans="1:7" hidden="1">
      <c r="A75" s="48"/>
      <c r="B75" s="50"/>
      <c r="C75" s="21" t="s">
        <v>52</v>
      </c>
      <c r="D75" s="20" t="s">
        <v>73</v>
      </c>
      <c r="E75" s="20">
        <v>200</v>
      </c>
      <c r="F75" s="139"/>
      <c r="G75" s="139"/>
    </row>
    <row r="76" spans="1:7" ht="21" customHeight="1">
      <c r="A76" s="88" t="s">
        <v>92</v>
      </c>
      <c r="B76" s="20"/>
      <c r="C76" s="21"/>
      <c r="D76" s="16" t="s">
        <v>62</v>
      </c>
      <c r="E76" s="16"/>
      <c r="F76" s="63">
        <f>F78</f>
        <v>45</v>
      </c>
      <c r="G76" s="63">
        <f t="shared" ref="G76" si="10">G78</f>
        <v>0</v>
      </c>
    </row>
    <row r="77" spans="1:7" hidden="1">
      <c r="A77" s="22"/>
      <c r="B77" s="50"/>
      <c r="C77" s="21" t="s">
        <v>64</v>
      </c>
      <c r="D77" s="20" t="s">
        <v>74</v>
      </c>
      <c r="E77" s="20">
        <v>200</v>
      </c>
      <c r="F77" s="126">
        <v>0</v>
      </c>
      <c r="G77" s="139">
        <v>0</v>
      </c>
    </row>
    <row r="78" spans="1:7">
      <c r="A78" s="22"/>
      <c r="B78" s="50"/>
      <c r="C78" s="21" t="s">
        <v>64</v>
      </c>
      <c r="D78" s="20" t="s">
        <v>108</v>
      </c>
      <c r="E78" s="20">
        <v>500</v>
      </c>
      <c r="F78" s="126">
        <v>45</v>
      </c>
      <c r="G78" s="126">
        <v>0</v>
      </c>
    </row>
    <row r="79" spans="1:7" ht="31.5">
      <c r="A79" s="88" t="s">
        <v>93</v>
      </c>
      <c r="B79" s="20"/>
      <c r="C79" s="21"/>
      <c r="D79" s="51" t="s">
        <v>63</v>
      </c>
      <c r="E79" s="51"/>
      <c r="F79" s="63">
        <f>F80</f>
        <v>10</v>
      </c>
      <c r="G79" s="63">
        <f t="shared" ref="G79" si="11">G80</f>
        <v>10</v>
      </c>
    </row>
    <row r="80" spans="1:7">
      <c r="A80" s="32"/>
      <c r="B80" s="19"/>
      <c r="C80" s="21" t="s">
        <v>52</v>
      </c>
      <c r="D80" s="27" t="s">
        <v>57</v>
      </c>
      <c r="E80" s="27">
        <v>200</v>
      </c>
      <c r="F80" s="126">
        <v>10</v>
      </c>
      <c r="G80" s="139">
        <v>10</v>
      </c>
    </row>
    <row r="81" spans="1:7">
      <c r="A81" s="88" t="s">
        <v>94</v>
      </c>
      <c r="B81" s="52"/>
      <c r="C81" s="53"/>
      <c r="D81" s="54" t="s">
        <v>65</v>
      </c>
      <c r="E81" s="54"/>
      <c r="F81" s="63">
        <f>F85+F86+F87</f>
        <v>625.9</v>
      </c>
      <c r="G81" s="63">
        <f t="shared" ref="G81" si="12">G85+G86</f>
        <v>0</v>
      </c>
    </row>
    <row r="82" spans="1:7" hidden="1">
      <c r="A82" s="48"/>
      <c r="B82" s="55" t="s">
        <v>99</v>
      </c>
      <c r="C82" s="56" t="s">
        <v>46</v>
      </c>
      <c r="D82" s="55" t="s">
        <v>78</v>
      </c>
      <c r="E82" s="55">
        <v>200</v>
      </c>
      <c r="F82" s="146"/>
      <c r="G82" s="146"/>
    </row>
    <row r="83" spans="1:7" hidden="1">
      <c r="A83" s="48"/>
      <c r="B83" s="57"/>
      <c r="C83" s="53" t="s">
        <v>46</v>
      </c>
      <c r="D83" s="58" t="s">
        <v>78</v>
      </c>
      <c r="E83" s="58">
        <v>200</v>
      </c>
      <c r="F83" s="139"/>
      <c r="G83" s="139"/>
    </row>
    <row r="84" spans="1:7" hidden="1">
      <c r="A84" s="48"/>
      <c r="B84" s="57"/>
      <c r="C84" s="53" t="s">
        <v>46</v>
      </c>
      <c r="D84" s="58" t="s">
        <v>78</v>
      </c>
      <c r="E84" s="58">
        <v>200</v>
      </c>
      <c r="F84" s="139"/>
      <c r="G84" s="139"/>
    </row>
    <row r="85" spans="1:7">
      <c r="A85" s="22"/>
      <c r="B85" s="57"/>
      <c r="C85" s="53" t="s">
        <v>52</v>
      </c>
      <c r="D85" s="58" t="s">
        <v>81</v>
      </c>
      <c r="E85" s="58">
        <v>200</v>
      </c>
      <c r="F85" s="126">
        <v>18</v>
      </c>
      <c r="G85" s="139">
        <v>0</v>
      </c>
    </row>
    <row r="86" spans="1:7">
      <c r="A86" s="22"/>
      <c r="B86" s="26" t="s">
        <v>99</v>
      </c>
      <c r="C86" s="89" t="s">
        <v>52</v>
      </c>
      <c r="D86" s="38" t="s">
        <v>109</v>
      </c>
      <c r="E86" s="20">
        <v>200</v>
      </c>
      <c r="F86" s="145">
        <v>303.89999999999998</v>
      </c>
      <c r="G86" s="145">
        <v>0</v>
      </c>
    </row>
    <row r="87" spans="1:7">
      <c r="A87" s="85"/>
      <c r="B87" s="100" t="s">
        <v>103</v>
      </c>
      <c r="C87" s="101" t="s">
        <v>52</v>
      </c>
      <c r="D87" s="27" t="s">
        <v>109</v>
      </c>
      <c r="E87" s="27">
        <v>200</v>
      </c>
      <c r="F87" s="145">
        <v>304</v>
      </c>
      <c r="G87" s="145">
        <v>0</v>
      </c>
    </row>
    <row r="88" spans="1:7">
      <c r="A88" s="88" t="s">
        <v>95</v>
      </c>
      <c r="B88" s="52"/>
      <c r="C88" s="53"/>
      <c r="D88" s="51" t="s">
        <v>104</v>
      </c>
      <c r="E88" s="54"/>
      <c r="F88" s="63">
        <f>F89+F90</f>
        <v>50</v>
      </c>
      <c r="G88" s="63">
        <f t="shared" ref="G88" si="13">G89+G90</f>
        <v>0</v>
      </c>
    </row>
    <row r="89" spans="1:7" hidden="1">
      <c r="A89" s="88"/>
      <c r="B89" s="52"/>
      <c r="C89" s="53" t="s">
        <v>46</v>
      </c>
      <c r="D89" s="58" t="s">
        <v>53</v>
      </c>
      <c r="E89" s="58">
        <v>200</v>
      </c>
      <c r="F89" s="139"/>
      <c r="G89" s="139"/>
    </row>
    <row r="90" spans="1:7">
      <c r="A90" s="32"/>
      <c r="B90" s="52"/>
      <c r="C90" s="53" t="s">
        <v>46</v>
      </c>
      <c r="D90" s="58" t="s">
        <v>58</v>
      </c>
      <c r="E90" s="58">
        <v>200</v>
      </c>
      <c r="F90" s="126">
        <v>50</v>
      </c>
      <c r="G90" s="126">
        <v>0</v>
      </c>
    </row>
    <row r="91" spans="1:7" hidden="1">
      <c r="A91" s="59" t="s">
        <v>66</v>
      </c>
      <c r="B91" s="60"/>
      <c r="C91" s="61" t="s">
        <v>54</v>
      </c>
      <c r="D91" s="62">
        <v>9910192070</v>
      </c>
      <c r="E91" s="62">
        <v>800</v>
      </c>
      <c r="F91" s="147"/>
      <c r="G91" s="147"/>
    </row>
    <row r="92" spans="1:7" ht="33.75" customHeight="1">
      <c r="A92" s="59" t="s">
        <v>68</v>
      </c>
      <c r="B92" s="60"/>
      <c r="C92" s="61"/>
      <c r="D92" s="63" t="s">
        <v>71</v>
      </c>
      <c r="E92" s="62"/>
      <c r="F92" s="148">
        <f>F93</f>
        <v>15</v>
      </c>
      <c r="G92" s="148">
        <f t="shared" ref="G92" si="14">G93</f>
        <v>0</v>
      </c>
    </row>
    <row r="93" spans="1:7" ht="31.5">
      <c r="A93" s="64" t="s">
        <v>70</v>
      </c>
      <c r="B93" s="65"/>
      <c r="C93" s="66" t="s">
        <v>46</v>
      </c>
      <c r="D93" s="67" t="s">
        <v>69</v>
      </c>
      <c r="E93" s="68">
        <v>200</v>
      </c>
      <c r="F93" s="126">
        <v>15</v>
      </c>
      <c r="G93" s="126">
        <v>0</v>
      </c>
    </row>
    <row r="94" spans="1:7" hidden="1">
      <c r="A94" s="13" t="s">
        <v>82</v>
      </c>
      <c r="B94" s="14"/>
      <c r="C94" s="69" t="s">
        <v>46</v>
      </c>
      <c r="D94" s="63">
        <v>410198500</v>
      </c>
      <c r="E94" s="62">
        <v>500</v>
      </c>
      <c r="F94" s="139"/>
      <c r="G94" s="139"/>
    </row>
    <row r="95" spans="1:7" ht="15.75" customHeight="1">
      <c r="A95" s="59" t="s">
        <v>84</v>
      </c>
      <c r="B95" s="70"/>
      <c r="C95" s="66"/>
      <c r="D95" s="71" t="s">
        <v>85</v>
      </c>
      <c r="E95" s="62"/>
      <c r="F95" s="147">
        <f>F96+F97+F98</f>
        <v>800</v>
      </c>
      <c r="G95" s="147">
        <f t="shared" ref="G95" si="15">G96+G97+G98</f>
        <v>100</v>
      </c>
    </row>
    <row r="96" spans="1:7" ht="50.25" customHeight="1">
      <c r="A96" s="8" t="s">
        <v>113</v>
      </c>
      <c r="B96" s="9"/>
      <c r="C96" s="66" t="s">
        <v>50</v>
      </c>
      <c r="D96" s="72" t="s">
        <v>86</v>
      </c>
      <c r="E96" s="68">
        <v>200</v>
      </c>
      <c r="F96" s="126">
        <v>800</v>
      </c>
      <c r="G96" s="126">
        <v>100</v>
      </c>
    </row>
    <row r="97" spans="1:7">
      <c r="A97" s="8"/>
      <c r="B97" s="73" t="s">
        <v>99</v>
      </c>
      <c r="C97" s="74" t="s">
        <v>50</v>
      </c>
      <c r="D97" s="75" t="s">
        <v>87</v>
      </c>
      <c r="E97" s="76">
        <v>200</v>
      </c>
      <c r="F97" s="147"/>
      <c r="G97" s="139"/>
    </row>
    <row r="98" spans="1:7">
      <c r="A98" s="8"/>
      <c r="B98" s="9"/>
      <c r="C98" s="22" t="s">
        <v>50</v>
      </c>
      <c r="D98" s="77" t="s">
        <v>87</v>
      </c>
      <c r="E98" s="78">
        <v>200</v>
      </c>
      <c r="F98" s="149"/>
      <c r="G98" s="126"/>
    </row>
    <row r="99" spans="1:7">
      <c r="A99" s="8"/>
      <c r="B99" s="9"/>
      <c r="C99" s="22"/>
      <c r="D99" s="77"/>
      <c r="E99" s="78"/>
      <c r="F99" s="131"/>
      <c r="G99" s="150"/>
    </row>
    <row r="100" spans="1:7" ht="20.25" customHeight="1">
      <c r="A100" s="59" t="s">
        <v>110</v>
      </c>
      <c r="B100" s="9"/>
      <c r="C100" s="79" t="s">
        <v>54</v>
      </c>
      <c r="D100" s="80" t="s">
        <v>111</v>
      </c>
      <c r="E100" s="81">
        <v>800</v>
      </c>
      <c r="F100" s="126">
        <v>49.9</v>
      </c>
      <c r="G100" s="126">
        <v>0</v>
      </c>
    </row>
    <row r="101" spans="1:7">
      <c r="A101" s="13" t="s">
        <v>98</v>
      </c>
      <c r="B101" s="14"/>
      <c r="C101" s="15"/>
      <c r="D101" s="16"/>
      <c r="E101" s="16"/>
      <c r="F101" s="151">
        <f>F6+F19+F54+F91+F92+F94+F95+F100</f>
        <v>11544.8</v>
      </c>
      <c r="G101" s="151">
        <f t="shared" ref="G101" si="16">G6+G19+G54+G91+G92+G94+G95+G100</f>
        <v>1951.5</v>
      </c>
    </row>
    <row r="103" spans="1:7">
      <c r="E103" s="82"/>
      <c r="F103" s="152"/>
      <c r="G103" s="152"/>
    </row>
    <row r="104" spans="1:7">
      <c r="E104" s="82"/>
      <c r="F104" s="153"/>
      <c r="G104" s="153"/>
    </row>
    <row r="105" spans="1:7">
      <c r="A105" s="84"/>
      <c r="E105" s="82"/>
      <c r="F105" s="153"/>
      <c r="G105" s="153"/>
    </row>
    <row r="106" spans="1:7">
      <c r="A106" s="84"/>
      <c r="E106" s="82"/>
      <c r="F106" s="153"/>
      <c r="G106" s="153"/>
    </row>
    <row r="107" spans="1:7">
      <c r="E107" s="82"/>
      <c r="F107" s="152"/>
      <c r="G107" s="152"/>
    </row>
    <row r="108" spans="1:7">
      <c r="E108" s="82"/>
      <c r="F108" s="152"/>
      <c r="G108" s="152"/>
    </row>
    <row r="109" spans="1:7">
      <c r="G109" s="154"/>
    </row>
    <row r="110" spans="1:7">
      <c r="G110" s="154"/>
    </row>
    <row r="111" spans="1:7">
      <c r="G111" s="154"/>
    </row>
    <row r="112" spans="1:7">
      <c r="G112" s="154"/>
    </row>
    <row r="114" spans="7:7">
      <c r="G114" s="155"/>
    </row>
  </sheetData>
  <mergeCells count="58">
    <mergeCell ref="E13:E15"/>
    <mergeCell ref="F13:F15"/>
    <mergeCell ref="A1:G1"/>
    <mergeCell ref="A2:G2"/>
    <mergeCell ref="A3:G3"/>
    <mergeCell ref="A4:G4"/>
    <mergeCell ref="A7:A8"/>
    <mergeCell ref="C7:C8"/>
    <mergeCell ref="D7:D8"/>
    <mergeCell ref="E7:E8"/>
    <mergeCell ref="F7:F8"/>
    <mergeCell ref="G7:G8"/>
    <mergeCell ref="G13:G15"/>
    <mergeCell ref="G27:G28"/>
    <mergeCell ref="A22:A23"/>
    <mergeCell ref="C22:C23"/>
    <mergeCell ref="D22:D23"/>
    <mergeCell ref="E22:E23"/>
    <mergeCell ref="F22:F23"/>
    <mergeCell ref="G22:G23"/>
    <mergeCell ref="A27:A28"/>
    <mergeCell ref="C27:C28"/>
    <mergeCell ref="D27:D28"/>
    <mergeCell ref="E27:E28"/>
    <mergeCell ref="F27:F28"/>
    <mergeCell ref="A13:A15"/>
    <mergeCell ref="C13:C14"/>
    <mergeCell ref="D13:D15"/>
    <mergeCell ref="G42:G43"/>
    <mergeCell ref="A35:A37"/>
    <mergeCell ref="C35:C37"/>
    <mergeCell ref="D35:D37"/>
    <mergeCell ref="E35:E37"/>
    <mergeCell ref="F35:F37"/>
    <mergeCell ref="G35:G37"/>
    <mergeCell ref="A42:A43"/>
    <mergeCell ref="C42:C43"/>
    <mergeCell ref="D42:D43"/>
    <mergeCell ref="E42:E43"/>
    <mergeCell ref="F42:F43"/>
    <mergeCell ref="G56:G58"/>
    <mergeCell ref="A54:A55"/>
    <mergeCell ref="C54:C55"/>
    <mergeCell ref="D54:D55"/>
    <mergeCell ref="E54:E55"/>
    <mergeCell ref="F54:F55"/>
    <mergeCell ref="G54:G55"/>
    <mergeCell ref="A56:A58"/>
    <mergeCell ref="C56:C57"/>
    <mergeCell ref="D56:D58"/>
    <mergeCell ref="E56:E57"/>
    <mergeCell ref="F56:F58"/>
    <mergeCell ref="G61:G62"/>
    <mergeCell ref="A61:A62"/>
    <mergeCell ref="C61:C62"/>
    <mergeCell ref="D61:D62"/>
    <mergeCell ref="E61:E62"/>
    <mergeCell ref="F61:F62"/>
  </mergeCells>
  <pageMargins left="0.70866141732283472" right="0.11811023622047245" top="0.15748031496062992" bottom="0.15748031496062992" header="0.31496062992125984" footer="0.31496062992125984"/>
  <pageSetup paperSize="9" scale="5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Администратор1</dc:creator>
  <cp:lastModifiedBy>ELytikova</cp:lastModifiedBy>
  <cp:lastPrinted>2025-03-27T10:27:26Z</cp:lastPrinted>
  <dcterms:created xsi:type="dcterms:W3CDTF">2015-03-06T04:53:28Z</dcterms:created>
  <dcterms:modified xsi:type="dcterms:W3CDTF">2025-04-10T06:44:31Z</dcterms:modified>
</cp:coreProperties>
</file>